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Jean Dubois\Desktop\Comité Avis\TRACEnrobés\"/>
    </mc:Choice>
  </mc:AlternateContent>
  <xr:revisionPtr revIDLastSave="0" documentId="8_{88C3E9F3-D4B3-4BC2-9219-6136B8F21FDB}" xr6:coauthVersionLast="47" xr6:coauthVersionMax="47" xr10:uidLastSave="{00000000-0000-0000-0000-000000000000}"/>
  <bookViews>
    <workbookView xWindow="28680" yWindow="360" windowWidth="25440" windowHeight="15270" tabRatio="646" xr2:uid="{00000000-000D-0000-FFFF-FFFF00000000}"/>
  </bookViews>
  <sheets>
    <sheet name="Introduction" sheetId="9" r:id="rId1"/>
    <sheet name="§ I" sheetId="2" r:id="rId2"/>
    <sheet name="§ II" sheetId="1" r:id="rId3"/>
    <sheet name="§ III" sheetId="3" r:id="rId4"/>
    <sheet name="§ IV" sheetId="4" r:id="rId5"/>
    <sheet name="§ V" sheetId="5" r:id="rId6"/>
    <sheet name="§ VI" sheetId="6" r:id="rId7"/>
    <sheet name="§ VII" sheetId="7" r:id="rId8"/>
    <sheet name="§ VIII" sheetId="8" r:id="rId9"/>
    <sheet name="§ IX" sheetId="11" r:id="rId10"/>
    <sheet name="§ X" sheetId="12" r:id="rId11"/>
    <sheet name="§ XI" sheetId="13" r:id="rId12"/>
    <sheet name="§ XII" sheetId="14" r:id="rId13"/>
    <sheet name="Annexe 1" sheetId="15" r:id="rId14"/>
    <sheet name="Annexe 2" sheetId="10" r:id="rId15"/>
    <sheet name="Quantitatif" sheetId="16" r:id="rId16"/>
  </sheets>
  <definedNames>
    <definedName name="_Hlk40084175" localSheetId="10">'§ X'!#REF!</definedName>
    <definedName name="_xlnm.Print_Titles" localSheetId="1">'§ I'!$1:$1</definedName>
    <definedName name="_xlnm.Print_Titles" localSheetId="2">'§ II'!$1:$1</definedName>
    <definedName name="_xlnm.Print_Titles" localSheetId="3">'§ III'!$1:$1</definedName>
    <definedName name="_xlnm.Print_Titles" localSheetId="4">'§ IV'!$1:$1</definedName>
    <definedName name="_xlnm.Print_Titles" localSheetId="9">'§ IX'!$1:$1</definedName>
    <definedName name="_xlnm.Print_Titles" localSheetId="5">'§ V'!$1:$1</definedName>
    <definedName name="_xlnm.Print_Titles" localSheetId="6">'§ VI'!$1:$1</definedName>
    <definedName name="_xlnm.Print_Titles" localSheetId="7">'§ VII'!$1:$1</definedName>
    <definedName name="_xlnm.Print_Titles" localSheetId="8">'§ VIII'!$1:$1</definedName>
    <definedName name="_xlnm.Print_Titles" localSheetId="10">'§ X'!$1:$1</definedName>
    <definedName name="_xlnm.Print_Titles" localSheetId="11">'§ XI'!$1:$1</definedName>
    <definedName name="_xlnm.Print_Titles" localSheetId="12">'§ XII'!$1:$1</definedName>
    <definedName name="_xlnm.Print_Titles" localSheetId="13">'Annexe 1'!$1:$1</definedName>
    <definedName name="_xlnm.Print_Titles" localSheetId="14">'Annexe 2'!$1:$1</definedName>
    <definedName name="_xlnm.Print_Area" localSheetId="15">Quantitatif!$A$1:$P$22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8" i="16" l="1"/>
  <c r="N19" i="16"/>
  <c r="N10" i="16"/>
  <c r="O7" i="16"/>
  <c r="N17" i="16"/>
  <c r="F9" i="16" l="1"/>
  <c r="F7" i="16"/>
  <c r="F5" i="16"/>
  <c r="G7" i="16" l="1"/>
  <c r="E14" i="16" s="1"/>
  <c r="G13" i="16" s="1"/>
  <c r="G14" i="16" s="1"/>
  <c r="G20" i="16"/>
  <c r="D22" i="16" s="1"/>
  <c r="J18" i="16"/>
  <c r="L22" i="16" s="1"/>
  <c r="J11" i="16"/>
  <c r="L14" i="16" s="1"/>
  <c r="L4" i="16"/>
  <c r="J4" i="16"/>
  <c r="L7" i="16" s="1"/>
</calcChain>
</file>

<file path=xl/sharedStrings.xml><?xml version="1.0" encoding="utf-8"?>
<sst xmlns="http://schemas.openxmlformats.org/spreadsheetml/2006/main" count="782" uniqueCount="633">
  <si>
    <t>Les indicateurs de pesées sont-ils à l’heure légale ?</t>
  </si>
  <si>
    <t>La liaison entre le boîtier de raccordement des capteurs et l'indicateur de pesées doit être plombée (avec plombages légaux et marquage du Basculier) ou de scellements légaux avec marquage du basculier.</t>
  </si>
  <si>
    <t>§ III - Système informatique des gestions de pesées (hardware)</t>
  </si>
  <si>
    <t>§ IV - Logiciel de gestion des pesées (software) - Modalités de validation</t>
  </si>
  <si>
    <t>Chapitre du référentiel d'application</t>
  </si>
  <si>
    <t>§ VII - Émission des Bons Automatiques Dématérialisés (B.L.A.D.)</t>
  </si>
  <si>
    <t>§ XI - Gestion des stocks de consommables de bons « papiers »</t>
  </si>
  <si>
    <t>Point à vérifier / Question</t>
  </si>
  <si>
    <t>Pour la France, les I.P.F.N.A. utilisés pour le pesage des mélanges bitumineux disposent-ils d'un carnet métrologique ?</t>
  </si>
  <si>
    <t>Carnets métrologiques de tous les I.P.F.N.A. concernés</t>
  </si>
  <si>
    <t>Pour la Belgique, les I.P.F.N.A. utilisés pour le pesage des mélanges bitumineux disposent-ils des documents réglementaires en vigueur dans le Pays ?</t>
  </si>
  <si>
    <t>Les carnets métrologiques, ou les documents réglementaires, des I.P.F.N.A. sont-ils à jour ?</t>
  </si>
  <si>
    <t xml:space="preserve">Les indicateurs de pesées des I.P.F.N.A. disposent-ils d'une vignette réglementaire à jour ? </t>
  </si>
  <si>
    <t>Élément de preuve à examiner</t>
  </si>
  <si>
    <t>Critère de conformité</t>
  </si>
  <si>
    <t>Dans le cas d'I.P.F.N.A. à capteurs analogiques, les laissons capteurs - boîtier de raccordement - indicateur de pesées sont-ils plombés ou scellés réglementairement ?</t>
  </si>
  <si>
    <t>Les données brutes de pesage, jusque 3 ans en arrière, doivent être consultables soit directement au niveau de l'indicateur de pesées soit via une application logicielle installée sur l'ordinateur de gestion des pesées.</t>
  </si>
  <si>
    <t>Tous les D.S.D. externes.</t>
  </si>
  <si>
    <t>Tous les D.S.D. externes doivent être plombés ou scellés de part et d'autre de la liaison avec l'indicateur.</t>
  </si>
  <si>
    <t>En cas de dysfonctionnement du D.S.D. externe, le logiciel de gestion des pesées doit détecter le dysfonctionnement et ne pas permettre l'édition du B.L.A.</t>
  </si>
  <si>
    <t>Les informations imprimées sont-elles parfaitement lisibles ?</t>
  </si>
  <si>
    <t>En cas de dysfonctionnement de l’imprimante F.E., l’édition des B.L.A. est-elle bloquée ?</t>
  </si>
  <si>
    <t>Toutes les données doivent être imprimées sur une ligne et parfaitement lisibles.</t>
  </si>
  <si>
    <t>Les connecteurs des liaisons entre l'indicateur de pesées et l'I.F.E. doivent être plombés ou scellés de part et d'autre. Dans le cas d'un convertisseur de protocole intermédiaire, les connexions doivent également être plombées de part et d'autre.</t>
  </si>
  <si>
    <t>Les I.F.E. des I.P.F.N.A. concernés</t>
  </si>
  <si>
    <t xml:space="preserve">§ II - Système de pesage des mélanges bitumineux - </t>
  </si>
  <si>
    <t>1 - Installation de Pesage à Fonctionnement Non Automatique (I.P.F.N.A.)                    et                                                  2 - Spécificités sur l’I.P.F.N.A. pour les Usines d’enrobés mobiles</t>
  </si>
  <si>
    <t>1 - Processus de pesage</t>
  </si>
  <si>
    <t>2 - Exigences générales</t>
  </si>
  <si>
    <t>3 - Responsabilité de la direction</t>
  </si>
  <si>
    <t>4 - Management des ressources humaines</t>
  </si>
  <si>
    <t>5 - Chef d’usine</t>
  </si>
  <si>
    <t>6 - Plan qualité</t>
  </si>
  <si>
    <t>Système informatique des gestions de pesées (hardware)</t>
  </si>
  <si>
    <t>§ I - Management de la qualité</t>
  </si>
  <si>
    <t xml:space="preserve">§ V - Edition des Bons de Livraison Automatiques (B.L.A.) et Manuscrits (B.L.M.) </t>
  </si>
  <si>
    <t>2.1 - Bons de Livraison Manuscrits (B.L.M.) - Renseignement</t>
  </si>
  <si>
    <t>3 - Enregistrement et stockage des données liées à la pesée</t>
  </si>
  <si>
    <t>1 - Modalités de validation</t>
  </si>
  <si>
    <t>2.2 - Bons de Livraison Manuscrits (B.L.M.) - Signature</t>
  </si>
  <si>
    <t>1 - Processus général</t>
  </si>
  <si>
    <t>3 - Erreur de renseignement sur un B.L.A.I. constatée à postériori (après le chargement)</t>
  </si>
  <si>
    <t>4 - Réédition d’un B.L.A.I. (Problème d’édition sur l’imprimante B.L.A.)</t>
  </si>
  <si>
    <t>6 - Panne du système informatique de gestion des pesées</t>
  </si>
  <si>
    <t>8 - Éclatement des Bons (ventilation) pour la gestion comptable</t>
  </si>
  <si>
    <t>9 - Synthèse des bons émis</t>
  </si>
  <si>
    <t>Émission des Bons Automatiques Dématérialisés (B.L.A.D.)</t>
  </si>
  <si>
    <t>§ VIII - Gestion des Bons Automatiques Dématérialisés (B.L.A.D.)</t>
  </si>
  <si>
    <t>1 - Processus general</t>
  </si>
  <si>
    <t>§ IX - Archivage papier (des B.L.A.I. et B.L.M.) et archivage informatique (des B.L.A.D.)</t>
  </si>
  <si>
    <t>1 - Archivage papier</t>
  </si>
  <si>
    <t>2 - Archivage informatique</t>
  </si>
  <si>
    <t>1 - Spécifications des produits imprimés</t>
  </si>
  <si>
    <t>2 - Conditions de livraison</t>
  </si>
  <si>
    <t>3 - Destruction des consommables normalisés</t>
  </si>
  <si>
    <t>Gestion des stocks de consommables de bons « papiers »</t>
  </si>
  <si>
    <t>§ XII - Spécificités pour les usines d’enrobés mobiles</t>
  </si>
  <si>
    <t>1 - Logiciel de gestion des pesées</t>
  </si>
  <si>
    <t>2 - Mode de tarage des camions</t>
  </si>
  <si>
    <t>ANNEXE 1 : Modalités de validation d’un logiciel</t>
  </si>
  <si>
    <t>1 - Validation du logiciel</t>
  </si>
  <si>
    <t>2 - Validation sur site du logiciel</t>
  </si>
  <si>
    <t>ANNEXE 2 : Procédure de description des bons dématérialisés</t>
  </si>
  <si>
    <t>1 - Contrôle des bons dématérialisés</t>
  </si>
  <si>
    <t>L’immatriculation minéralogique du véhicule (tracteur) figure-t-elle systématiquement sur les B.L.A. ?</t>
  </si>
  <si>
    <t>La raison sociale de l’Usine de production d’enrobés figure-t-elle sur les B.L.A. ?</t>
  </si>
  <si>
    <t>La date et l’heure d'arrivée du véhicule sur le site de l'Usine ( ou de début de chargement ) figure-t-elle sur les B.L.A. ?</t>
  </si>
  <si>
    <t>Le nom du transporteur est-il mentionné sur les B.L.A. ?</t>
  </si>
  <si>
    <t>Les Nom et adresse du Client figurent-ils sur les B.L.A. ? </t>
  </si>
  <si>
    <t>La désignation précise du produit figurent-elle sur les B.L.A. ?</t>
  </si>
  <si>
    <t>Le poids net du produit calculé par le logiciel figure-t-il sur les B.L.A. ?</t>
  </si>
  <si>
    <t>B.L.A.I.</t>
  </si>
  <si>
    <t>Les B.L.A.I. sont-ils signés par le Chauffeur ?</t>
  </si>
  <si>
    <t>Tous les B.L.A.I. doivent être signés par les Chauffeurs.</t>
  </si>
  <si>
    <t>1.1 - Bons de Livraison Automatiques (B.L.A.I.. et B.L.A.D..) pour les Usines fixes</t>
  </si>
  <si>
    <t>Examen à partir de 2 échantillons de 100 B.L.A.I. ( ou B.L.A.D. ) consécutifs.</t>
  </si>
  <si>
    <t>Sur tous les B.L.A.I. ( et B.L.A.D. ) doit apparaitre la date et l'heure d'arrivée sur le site de l'Usine qui peut aussi correspondre à la date et à l'heure de début de chargement du véhicule.</t>
  </si>
  <si>
    <t xml:space="preserve">Sur tous les B.L.A.I. ( et B.L.A.D. ) doit apparaitre le poids net calculé par le logiciel de gestion des pesées avec l'unité de mesure correspondante. </t>
  </si>
  <si>
    <t>B.L.A.D.</t>
  </si>
  <si>
    <t>Les B.L.A.D. émis par le logiciel de gestion des pesées sont-ils au format normalisé PDF et intègrent-ils une signature électronique ?</t>
  </si>
  <si>
    <t>Tous les B.L.A.D. émis doivent être au format PDF 1.7 (ISO 32000-1) et intégrer une signature électronique vérifiable par un lecteur de PDF (Adobe Reader par exemple).</t>
  </si>
  <si>
    <t>Les B.L.A.D. émis par le logiciel de gestion des pesées intègrent-ils les instructions pour accéder à l’original numérique ?</t>
  </si>
  <si>
    <t>Tous les B.L.A.D. émis doivent intégrer les instructions pour accéder à l’original numérique (QRCode par exemple).</t>
  </si>
  <si>
    <t>1.2 - Bons de Livraison Automatiques (B.L.A.I.. et B.L.A.D..) pour les Usines mobiles - Spécificités</t>
  </si>
  <si>
    <t>Pour les Usines mobiles utilisant un mode de mémorisation du tarage sur 24 heures, ce mode est-il mentionné sur les B.L.A. ?</t>
  </si>
  <si>
    <t>Le site de production (lieu géographique d’implantation de l’Usine mobile) est-il mentionné sur les B.L.A. ?</t>
  </si>
  <si>
    <t>Examen à partir de 2 échantillons de 100 B.L.A.I. consécutifs.</t>
  </si>
  <si>
    <t>Examen à partir de 2 exemples de B.L.A.D. au début et en fin de période examinée.</t>
  </si>
  <si>
    <t>Examen à partir de 3 exemples de B.L.A. répartis sur la période examinée.</t>
  </si>
  <si>
    <t>Le motif de l’émission du bon manuscrit est-il mentionné sur les B.L.M. ?</t>
  </si>
  <si>
    <t>Le Nom du Client figure-il sur les B.L.M. ?</t>
  </si>
  <si>
    <t>Sur tous les B.L.M. Le Nom du Client doit être renseigné. Dans le cas de Clients avec plusieurs Agences Travaux, l'Agence et/ou la localité doit être précisée.  Le code Client seul n'est pas suffisant.</t>
  </si>
  <si>
    <t>La raison sociale de l’Usine mobile de production d’enrobés figure-t-elle sur les B.L.M. ?</t>
  </si>
  <si>
    <t>L’adresse précise du chantier figure-t-elle sur les B.L.M. ?</t>
  </si>
  <si>
    <t>L’adresse précise du chantier figure-t-elle sur les B.L.A. ?</t>
  </si>
  <si>
    <t>Le nom du transporteur est-il mentionné sur les B.L.M.  ?</t>
  </si>
  <si>
    <t>Sur tous les B.L.M. doit apparaitre l'immatriculation minéralogique du véhicule ( du tracteur ); les numéros de parc véhicule (ou similaires) peuvent être mentionnés mais ils ne remplacent pas l'immatriculation minéralogique.</t>
  </si>
  <si>
    <t>Sur tous les B.L.M. doit apparaitre la désignation du mélange bitumineux : 
Dénomination selon la Norme NF EN 13108, 
et/ou dénomination française, 
et/ou code propre à l'Usine de la formulation du mélange</t>
  </si>
  <si>
    <t>Selon que le produit est enlevé par le Client ou livré sur le chantier, le mode de livraison doit être spécifié sur les B.L.M.</t>
  </si>
  <si>
    <t xml:space="preserve">Sur tous les B.L.M. doit apparaitre :
La date (JJ/MM/AAAA), les heures de pesées (hh:mm) , les numéros de pesées (à vide et en charge) et les poids (à vide et en charge) du véhicule </t>
  </si>
  <si>
    <t>L’immatriculation minéralogique du véhicule (tracteur) figure-t-elle sur les B.L.M. ?</t>
  </si>
  <si>
    <t>Le mode de livraison (enlevé ou livré) est-il précisé sur les B.L.M. ?</t>
  </si>
  <si>
    <t>Les dates, heures, numéros de pesées et les poids à vide et en charge du véhicule figurent-ils sur les B.L.M. ?</t>
  </si>
  <si>
    <t>Le poids net du produit figure-t-il sur les B.L.M. ?</t>
  </si>
  <si>
    <t>Les B.L.M. sont-ils signés par le Chef d’Usine ou par un Opérateur ayant délégation ?</t>
  </si>
  <si>
    <t xml:space="preserve">Sur tous les B.L.M. doit apparaitre le poids net calculé avec l'unité de mesure correspondante. 
Ex : 23,780 t </t>
  </si>
  <si>
    <t>Tous les B.L.M. doivent être signés par l’Émetteur autorisé (le Chef d’Usine ou un Opérateur ayant délégation).</t>
  </si>
  <si>
    <t>Lors de la rédaction d’un B.L.M. pendant le chargement du véhicule (ou lorsque le véhicule est encore sur le site de l'Usine), celui-ci est-il également signé par le Chauffeur ?</t>
  </si>
  <si>
    <t>Tous les B.L.M. rédigés pendant le chargement du véhicule (ou lorsque le véhicule est encore sur le site de l'Usine), doivent être également signés par le Chauffeur.</t>
  </si>
  <si>
    <t>Sur tous les B.L.M. le motif de l'émission de celui-ci doit-être mentionné ( Ex : Erreur de Client, Erreur de produit, défaut de l'imprimante B.L., Panne de l'I.P.F.N.A., …. )</t>
  </si>
  <si>
    <t>La désignation précise du produit avec son libellé normalisé figurent-ils sur les B.L.M. ?</t>
  </si>
  <si>
    <t>Examen à partir de 10 exemples de B.L.M. répartis sur la période examinée.</t>
  </si>
  <si>
    <t>Examen à partir de 2 échantillons de 10 B.L.M. consécutifs sur la période examinée.</t>
  </si>
  <si>
    <t>Le motif d’annulation du B.L.A.I. est-il mentionné sur le justificatif d’annulation ?</t>
  </si>
  <si>
    <t>Pour toute saisie manuelle pour erreurs dans le système de gestion, un bon Manuscrit (B.L.M.) correspondant doit être rédigé.</t>
  </si>
  <si>
    <t>Pour tous les B.L.A.I. annulés pour erreurs, les saisies manuelles doivent être faites dans le système de gestion des bons et les justificatifs de saisies manuelles doivent être édités et archivés. 
Le justificatif d'annulation du B.L.A.I, le justificatif de saisie manuelle et les feuillets du B.L.A.I erroné doivent être associés.</t>
  </si>
  <si>
    <t>Tous B.L.A.I. annulés ( 3 feuillets ), les justificatifs d’annulation, les justificatifs de saisis manuelle et un exemplaire du B.L.M. doivent être associés et archivés sur au moins une durée de 3 ans</t>
  </si>
  <si>
    <t>Pour les B.L.A.I. erronés restitués par le Client, les B.L.M. correspondants ont-ils été remis en échange au Client ?</t>
  </si>
  <si>
    <t>2 - Erreur de renseignement sur un B.L.A.I. constatée pendant ou après le chargement du véhicule</t>
  </si>
  <si>
    <t>Les B.L.M. sont-ils signés par le Chef d’Usine, ou par un Opérateur ayant délégation ?</t>
  </si>
  <si>
    <t>Tous les B.L.M. doivent être signés par le Chef d’Usine, ou par un Opérateur ayant délégation.</t>
  </si>
  <si>
    <t>Dans le cas d'un B.L.M. rédigé lorsque le véhicule est encore sur le site de l'Usine, le B.L.M. est-il aussi signé par le Chauffeur ?</t>
  </si>
  <si>
    <t>Le Responsable Hiérarchique du Chef d'Usine, est-il informé régulièrement des B.L. annulés, des B.L. saisis manuellement et des B.L. manuscrits émis ?</t>
  </si>
  <si>
    <t>Lors d'une erreur de saisie sur un B.L.A.I., celui-ci est-il ensuite annulé dans le système de gestion des bons et le justificatif d’annulation édité et archivé ?</t>
  </si>
  <si>
    <t>En cas d'erreur de saisie sur un B.L.A.I., celui-ci doit être annulé dans le logiciel de gestion des pesées, le justificatif d'annulation doit être édité et archivé, et les feuillets du B.L.A.I erroné doivent être associés au justificatif d'annulation.</t>
  </si>
  <si>
    <t>Pour tous les B.L.A.I. annulés suite à erreur de saisie, la raison de l'annulation doit être mentionnée clairement sur le justificatif d’annulation ?</t>
  </si>
  <si>
    <t>Suite à l'annulation d'un B.L.A.I. pour erreur, la saisie manuelle pour corriger est-elle faite et le justificatif de saisie manuelle est-il édité et archivé ?</t>
  </si>
  <si>
    <t>Pour chaque saisie manuelle pour erreur, un bon Manuscrit (B.L.M.) est-il rédigé ?</t>
  </si>
  <si>
    <t>Si le B.L.M. est rédigé lorsque le véhicule est encore présent sur le site de l'Usine, le B.L.M. doit alors être signé par le Chauffeur.</t>
  </si>
  <si>
    <t>Les exemplaires des B.L.A.I. annulés, les justificatifs d’annulation, les justificatifs de saisis manuelle et un exemplaire du B.L.M. correspondant sont-ils associés et archivés ?</t>
  </si>
  <si>
    <t>Le Client a-t-il été contacté pour être informé de l’erreur sur le B.L.A.I. et permettre à l'Usine de récupérer tous les exemplaires erronés des B.L.A.I. ?</t>
  </si>
  <si>
    <t>En cas d'erreur de saisie sur un B.L.A.I. constatée après le chargement du véhicule, l'Usine doit informer le Client de l'erreur constatée et demander au Client à récupérer tous les exemplaires des B.L.A.I erronés.</t>
  </si>
  <si>
    <t>Pour tous les B.L.A.I. erronés récupérés auprès du Client, les B.L.M. correspondants doivent être rédigés et remis en échange au Client ?</t>
  </si>
  <si>
    <t>Sur les B.L.A.I. réédités, la mention « bon réédité » ou mention analogue, est-elle indiquée ?</t>
  </si>
  <si>
    <t>Pour les rééditions de B.L.A.I., les justificatifs de rééditions (émis par le logiciel de gestion des pesées) ont-ils été édités et conservés ?</t>
  </si>
  <si>
    <t>Pour toute les rééditions de B.L.A.I., les justificatifs de rééditions (émis par le logiciel de gestion des pesées) doivent être édités et conservés au moins 3 ans.</t>
  </si>
  <si>
    <t>Les justificatifs de réédition sont-ils associés aux folios des B.L.A.I. mal imprimés ?</t>
  </si>
  <si>
    <t>Pour toute les rééditions de B.L.A.I., les folios des souches mal imprimées des B.L.A.I. doivent être conservés et associés aux justificatifs de réédition et conservés au moins 3 ans.</t>
  </si>
  <si>
    <t>Examen d'1 exemple de B.L.A.I. réédité.</t>
  </si>
  <si>
    <t>Le B.L.M. est-il signé par le Chef d’Usine (ou par un Opérateur ayant délégation) et par le Chauffeur ?</t>
  </si>
  <si>
    <t>5 - Panne de l’imprimante B.L.</t>
  </si>
  <si>
    <t>En cas de panne de l’imprimante B.L., un bon Manuscrit ( B.L.M. ) a-t-il été rédigé et remis au Chauffeur ?</t>
  </si>
  <si>
    <t>Tous les B.L.M. rédigés suite à panne de l'imprimante B.L. doivent être signés par le Chef d'Usine ou par un Opérateur ayant délégation et signés également par le Chauffeur.</t>
  </si>
  <si>
    <t>Lors de la panne du système informatique, l’enregistrement des données sur l’I.F.E. ou le D.S.D. a-t-il été réalisé et déclenché manuellement ?</t>
  </si>
  <si>
    <t>Lors de la panne du système informatique, un bon Manuscrit (B.L.M.) a-t-il été rédigé et remis au Chauffeur ?</t>
  </si>
  <si>
    <t>Le bon a-t-il ensuite été saisi manuellement dans le système de gestion des bons ?</t>
  </si>
  <si>
    <t>Lors de la panne du système informatique ( logiciel de gestion des pesées et/ou ordinateur ), l’enregistrement des données de pesées doit être déclenché manuellement par le Chef d'Usine ou par l'Opérateur sur l’I.F.E. ( ou sur le D.S.D. )</t>
  </si>
  <si>
    <t>Lors de la panne du système informatique ( logiciel de gestion des pesées et/ou ordinateur ), un bon Manuscrit (B.L.M.) doit être rédigé et remis au Chauffeur.
Le B.L.M. doit être renseigné complétement et reprendre toutes les données de pesées ( date, heure, n° de pesée, poids ).</t>
  </si>
  <si>
    <t>Tous les B.L.M. rédigés suite à panne du système informatique doivent être signés par le Chef d'Usine ( ou par un Opérateur ayant délégation ) et par le Chauffeur.</t>
  </si>
  <si>
    <t>Après remise en état du système informatique, le B.L.M. remis au Chauffeur doit être saisi manuellement dans le système de gestion des bons.</t>
  </si>
  <si>
    <t>Le justificatif de saisie manuelle est-il conservé et associé au B.L.M. ?</t>
  </si>
  <si>
    <t>Sur tous les B.L.A.I. réédités suite à un problème d'impression, la mention « bon réédité » ou mention analogue doit figurer.</t>
  </si>
  <si>
    <t>En cas de panne de l’imprimante B.L., un bon Manuscrit ( B.L.M. ) doit systématiquement être rédigé par le Chef d'usine ou par un Opérateur ayant délégation et, et être remis au Chauffeur.</t>
  </si>
  <si>
    <t>Tous les justificatifs de saisie manuelle dans le système de gestion doivent être édités et conservés au moins 3 ans.
Les justificatifs de saisie et 1 exemplaire du B.L.M. correspondant doivent être associés.</t>
  </si>
  <si>
    <t xml:space="preserve">Pour les Usines ne disposant que d'1 seul I.P.F.N.A., existe-t-il des modalités formalisées permettant de palier à la panne de l'I.P.F.N.A. (ou de l'I.F.E. ou du D.S.D.) ? </t>
  </si>
  <si>
    <t>L'Usine doit disposer d'un document à jour décrivant les dispositions à tenir en cas de panne de l'I.P.F.N.A. (ou de l'I.F.E. ou du D.S.D.).
Ce document doit être accessible aux Opérateurs concernés.</t>
  </si>
  <si>
    <t>Lors de la panne de l’I.P.F.N.A. (ou du D.S.D. / I.F.E.), les véhicules ont-ils été redirigés vers une autre Société pour pesage ?</t>
  </si>
  <si>
    <t>Examen des différents cas de panne du système informatique sur la période examinée.</t>
  </si>
  <si>
    <t>Examen de 3 exemples de synthèses répartis sur la période examinée.</t>
  </si>
  <si>
    <t>Examen de 10 exemples de B.L.A.I. annulés pour erreurs répartis sur la période examinée.</t>
  </si>
  <si>
    <t>Examen de 10 exemples de B.L.A.I. annulés pour erreurs, et récupérés auprès du Client répartis sur la période examinée.</t>
  </si>
  <si>
    <t>Examen de 10 exemples de B.L.A.I. réédités répartis sur la période examinée.</t>
  </si>
  <si>
    <t>Examen de 5 exemples de B.L.M. rédigés suite à panne de l'imprimante B.L. répartis sur la période examinée.</t>
  </si>
  <si>
    <t>Lors de la panne de l’I.P.F.N.A. (ou du D.S.D. / I.F.E.), les véhicules doivent être redirigés vers la Société, ou l'entité, désignée dans les modalités pour effectuer le pesage des véhicules.</t>
  </si>
  <si>
    <t>La Société ayant réalisé le pesage a-t-elle remis à l’Usine d’enrobage un ticket ou un bon ?</t>
  </si>
  <si>
    <t>La Société, ou l'entité, ayant réalisé le pesage doit remettre à l’Usine d’enrobage un ticket ou un bon avec à minima, la date, l'heure, l'immatriculation du véhicule et les poids à vide et en charge.</t>
  </si>
  <si>
    <t>Un B.L.M. émanant de l’Usine d’enrobage a-t-il été rédigé et remis au Chauffeur ?</t>
  </si>
  <si>
    <t>L’Usine d’enrobage doit rédiger et remettre au Chauffeur du véhicule un B.L.M. avec les éléments de pesage repris sur le ticket (ou le bon) de la société ayant réalisé le pesage.</t>
  </si>
  <si>
    <t>Le B.L.M. de l'Usine d'enrobage doit être signé par le Chef d'Usine (ou par un Opérateur ayant délégation) et également par le Chauffeur du véhicule.</t>
  </si>
  <si>
    <t>Le B.L.M. a-t-il ensuite été saisi manuellement dans le système de gestion des bons ?</t>
  </si>
  <si>
    <t>Le B.L.M. remis au Chauffeur doit être saisi manuellement dans le système de gestion des bons de l'Usine d'enrobage.</t>
  </si>
  <si>
    <t>Le justificatif de saisie manuelle dans le système de gestion des bons est-il conservé et associé à un exemplaire du B.L.M. et au ticket de pesée (ou bon) de la Société ayant effectué le pesage ?</t>
  </si>
  <si>
    <t>Le justificatif de saisie manuelle issu du système de gestion des bons doit être édité et conservé.
Le justificatif doit être associé à un exemplaire du B.L.M. et au ticket de pesée (ou bon) de la Société ayant effectué le pesage.
Les éléments doivent être conservés et archivés au moins 3 ans.</t>
  </si>
  <si>
    <t>Examen des différents cas de panne de l'I.P.F.N.A. sur la période examinée.</t>
  </si>
  <si>
    <t>Les B.L.A. sources objet de la ventilation sont-ils parfaitement identifiés et annulés dans le système de gestion des bons ?</t>
  </si>
  <si>
    <t>Les B.L.A. générés lors de la ventilation sont-ils parfaitement identifiés dans le système de gestion des bons ?</t>
  </si>
  <si>
    <t>La somme des tonnages des bons ventilés correspond-elle à la somme des bons sources annulés pour ventilation ?</t>
  </si>
  <si>
    <t>Le logiciel de gestion des bons doit permettre d'identifier tous les B.L.A. sources ventilés (éclatés) sur une période donnée.
Les B.L.A. sources ventilés doivent être annulés dans le système de gestion des bons.</t>
  </si>
  <si>
    <t>Le logiciel de gestion des bons doit permettre d'identifier tous les B.L.A. générés suite à la  ventilation (éclatement) des B.L.A. sources sur une période donnée.</t>
  </si>
  <si>
    <t>Examen d'un exemple de B.L.A. ventilé</t>
  </si>
  <si>
    <t>La somme des tonnages et les produits des B.L.A. générés doivent correspondent aux tonnages et produits des B.L.A. sources.</t>
  </si>
  <si>
    <t>Sur une période donnée, est-il possible d’avoir le détail des B.L.A.I. annulés avec les raisons de ces annulations ?</t>
  </si>
  <si>
    <t>Sur une période donnée, est-il possible d’avoir le détail des B.L. saisis manuellement dans le système de gestion des bons avec les raisons de ces saisies ?</t>
  </si>
  <si>
    <t>Le logiciel de gestion des pesées permet-il d'avoir un état de synthèse pour chaque site logique ?</t>
  </si>
  <si>
    <t>Le logiciel de gestion des pesées permet-il d'avoir un état de synthèse, de date à date, avec à minima les nombres de B.L.A. ( B.L.A.I. et B.L.A.D. ) émis, de B.L.A.I. réédités, de B.L.A. annulés ( B.L.A.I. et B.L.A.D. ), de saisies manuelles de B.L. ?</t>
  </si>
  <si>
    <t>Sur une période donnée, est-il possible d’avoir le détail des B.L.A.I. réédités ?</t>
  </si>
  <si>
    <t>État de synthèse pour chaque site logique + Liste des B.L.A. ( B.L.A.I. et B.L.A.D. ) annulés + Liste des B.L. saisis manuellement</t>
  </si>
  <si>
    <t>Pour chaque site logique, le logiciel de gestion des pesées doit permettre d'avoir à minima un état de synthèse avec :
- le nombre de B.L.A. ( B.L.A.I. et B.L.A.D. ) émis, 
- le nombre de B.L.A.I. réédités et le détail,
- le nombre de B.L.A. annulés ( B.L.A.I. et B.L.A.D. ) avec le détail et les raisons de ces annulations
- le nombre de saisies manuelles de B.L. avec le détail et les raisons de ces saisies manuelles.</t>
  </si>
  <si>
    <t>Est-il fait régulièrement, à partir du logiciel de gestion des pesées, une synthèse quantitative de l’ensemble des B.L. émis par l’Usine ( B.L.A. émis, B.L. annulés, B.L. réédités, B.L. saisis manuellement ) ?</t>
  </si>
  <si>
    <t>L'Usine doit, à minima une fois par mois, faire une synthèse quantitative - à partir du logiciel de gestion des pesées - de l’ensemble des  B.L.A. émis, des B.L. annulés, des B.L. réédités et des B.L. saisis manuellement.</t>
  </si>
  <si>
    <t xml:space="preserve">Il doit exister une trace montrant que le Responsable Hiérarchique au Chef d'Usine a été informé, à minima une fois par mois, des B.L. annulés et des B.L. saisis manuellement dans le système de gestion des bons. 
De même, le Responsable Hiérarchique doit être informé de l'émission de B.L.M. émis. </t>
  </si>
  <si>
    <t>Sur la période examinée, les quantités de B.L.A.I. émis par le logiciel de gestion des pesées (en intégrant les éventuelles rééditions) et les quantités de souches de B.L.A. consommées sont-elles cohérentes ?</t>
  </si>
  <si>
    <t>La différence entre les quantités de souches de B.L.A. consommées et les quantités de B.L.A.I. émis  (en intégrant les éventuelles rééditions) doit être explicable.
Les souches de B.L.A. non utilisées doivent être conservées et archivées.</t>
  </si>
  <si>
    <t>Sur la période examinée, les quantités de Bons saisis manuellement dans le logiciel de gestion des pesées et les quantités de B.L.M. rédigés sont-elles cohérentes ?</t>
  </si>
  <si>
    <t>La différence entre les quantités de B.L.M. rédigés et les quantités de bons saisis manuellement dans le système de gestion des bons doit être explicable.
Les souches de B.L.M. non utilisées doivent être conservées et archivées.</t>
  </si>
  <si>
    <t>Examen des quantités de B.L.A.I émis sur la période examinée.</t>
  </si>
  <si>
    <t>Examen des quantités de B.L.M. rédigés sur la période examinée.</t>
  </si>
  <si>
    <t>Sur la période examinée, les quantités de B.L.A.I. annulés sont-elles cohérentes ?</t>
  </si>
  <si>
    <t>Examen des quantités de B.L.A.I annulés sur la période examinée.</t>
  </si>
  <si>
    <t>Sur la période examinée, tous les B.L.A.I. annulés (suite à erreur de saisie, suite à réédition, suite à annulation complète, …. ) doivent être justifiés.
Pour chaque cas de figure, les quantités de B.L.A.I. annulés doivent être cohérentes.</t>
  </si>
  <si>
    <t>Les bordereaux de livraison de l’Imprimeur, pour toutes les fournitures de B.L.A. et de carnets de B.L.M. sont-ils disponibles sur le site ?</t>
  </si>
  <si>
    <t>Les bobines d’enregistrement des données sur l’I.F.E. sont-elles archivées ? Les données enregistrées sont-elles lisibles ?</t>
  </si>
  <si>
    <t>Les bobines d’enregistrement des données de pesage imprimées par l’I.F.E. doivent être archivées chronologiquement, datées et identifiées sur les 3 dernières années. 
Les données imprimées sur les bobine F.E. doivent être lisibles.</t>
  </si>
  <si>
    <t>Les bandes supports des B.L.A.I. sont-elles archivées et lisibles ?</t>
  </si>
  <si>
    <t>Les souches (jaunes) des B.L.M. rédigés sur les 3 dernières années doivent être archivées et lisibles.
Les souches des B.L.M. doivent être, si possible, conservées dans les carnets de B.L.M. d'origine.</t>
  </si>
  <si>
    <t>Les souches des B.L.M. émis (rédigés) sont-elles archivées et lisibles ?</t>
  </si>
  <si>
    <t>Pour tous les B.L.A.I. réédités sur les 3 dernières années, les justificatifs de rééditions doivent être associés aux souches (folios) des B.L.A.I. mal imprimés et doivent être conservés et archivées.</t>
  </si>
  <si>
    <t>Pour les B.L.A.I. réédités, les justificatifs de rééditions et les souches des B.L.A.I. mal imprimés sont-ils conservés et archivés ?</t>
  </si>
  <si>
    <t>Pour les B.L.A.I. erronés, les justificatifs et les Bons erronés sont-ils conservés et archivées ?</t>
  </si>
  <si>
    <t>Pour tous les B.L.A.I. erronés sur les 3 dernières années, les justificatifs d’annulation + les justificatifs de saisie manuelle + les folios des B.L.A.I. erronés + 1 exemplaire des B.L.M. correspondants doivent être associés, conservés et archivées.</t>
  </si>
  <si>
    <t xml:space="preserve">En cas de panne de l'I.P.F.N.A. ( ou de l'I.F.E. / D.S.D. ) de l'usine d'enrobage, les bons de pesées de la Société tierce ont-ils été conservés ? </t>
  </si>
  <si>
    <t>Examen des bons de pesées de la Société tierce sur les 3 dernières années.</t>
  </si>
  <si>
    <t>En cas de panne de l'I.P.F.N.A. ( ou de l'I.F.E. / D.S.D. ) de l'usine d'enrobage, les justificatifs de saisie manuelle et les B.L.M. correspondants sont-ils conservés et archivés ?</t>
  </si>
  <si>
    <t>En cas de panne nécessitant de peser à l’extérieur (chez une Société tierce), les justificatifs de saisie manuelle (issus du logiciel de gestion des pesées) et à minima 1 exemplaire des B.L.M. correspondants doivent être conservés et archivées sur les 3 dernières années.</t>
  </si>
  <si>
    <t>En cas de panne nécessitant de peser à l’extérieur (chez une Société tierce), les tickets (ou bons de pesées) de la Société tierce doivent être conservés et archivés sur les 3 dernières années.</t>
  </si>
  <si>
    <t>Examen des justificatifs de saisie manuelle et des B.L.M. suite à panne sur les 3 dernières années.</t>
  </si>
  <si>
    <t>En cas de destruction de stocks de Bons vierges et/ou de carnets de B.L.M. vierges, les Attestations de destruction sont-elles disponibles sur site ?</t>
  </si>
  <si>
    <t>Tableau de suivi des stocks de B.L.A.I. et des carnets de B.L.M.</t>
  </si>
  <si>
    <t>Existe-t-il un suivi régulier et formalisé, des stocks de B.L.A.I. et des carnets de B.L.M. ?</t>
  </si>
  <si>
    <t>Le chef d'Usine doit gérer et suivre régulièrement, et de façon formalisée, ses stocks de souches de B.L.A.I. et de carnets de B.L.M.
Le suivi peut être mensuel ou par carton de B.L.A.I. et/ou carnet de B.L.M.
Le Chef d’Usine doit passer ses commandes de consommables afin de toujours avoir un stock minimal correspondant à 3 mois de production.</t>
  </si>
  <si>
    <t>Ce suivi des stocks est-il transmis à la Personne désignée pour passer les commandes de consommables ( B.L.A.I. et B.L.M. ) ?</t>
  </si>
  <si>
    <t>Le suivi des stocks de consommables ( cartons de B.L.A.I. et carnets de B.L.M. ) doit être transmis régulièrement ( au moins 1 fois tous les trimestres ) à la Personne désignée pour passer les commandes de consommables.</t>
  </si>
  <si>
    <t>Le Chef d’Usine doit passer ses commandes de consommables afin de toujours avoir un stock minimal correspondant à 3 mois de production.</t>
  </si>
  <si>
    <t>Tout élément permettant de s'assurer que l'état des stock a été transmis.</t>
  </si>
  <si>
    <t>Les stocks minimaux de B.L.A.I. et de carnets B.L.M. sont-ils respectés ?</t>
  </si>
  <si>
    <t>Existe-t-il un stock minimal de bobines F.E., de rubans encreurs pour l'imprimante F.E. et pour l’imprimante B.L. ?</t>
  </si>
  <si>
    <t>Stock des bobines F.E. et de rubans encreurs pour l'I.F.E. et l'imprimante B.L.</t>
  </si>
  <si>
    <t>L’Usine doit disposer d’un stock de bobines pour l’I.F.E. ( au minimum correspondant à 3 mois de production ) et au minimum 1 ruban encreur en stock pour l’imprimante F.E. et l'imprimante B.L.</t>
  </si>
  <si>
    <t>Chaque I.P.F.N.A. doit disposer d'un carnet métrologique (délivré par le Basculier agréé). Les anciens carnets métrologiques doivent être conservés et disponibles sur site au moins pour les 3 dernières années.</t>
  </si>
  <si>
    <t>Documents réglementaires de tous les I.P.F.N.A. concernés</t>
  </si>
  <si>
    <t>Carnets métrologiques (et/ou documents réglementaires ) des I.P.F.N.A. concernés</t>
  </si>
  <si>
    <t>Indicateurs de pesées de tous les I.P.F.N.A. concernés</t>
  </si>
  <si>
    <t>Chaque indicateur de pesée doit disposer, de façon visible, d'une vignette réglementaire avec sa date limite de validité.</t>
  </si>
  <si>
    <t>Les indicateurs de pesées des I.P.F.N.A. sont-ils dépourvus de claviers alphanumérique  ?</t>
  </si>
  <si>
    <t xml:space="preserve">Les indicateur de pesées doivent être dépourvus de clavier alphanumérique (ou les claviers doivent être désactivés). </t>
  </si>
  <si>
    <t>Chaîne de mesure (capteurs + boîtier de raccordement + Indicateur de pesées) de tous les I.P.F.N.A. concernés</t>
  </si>
  <si>
    <t>Les indications de poids sur les répétiteur des I.P.F.N.A. sont-elles lisibles par le Chauffeur depuis sa cabine ?</t>
  </si>
  <si>
    <t>Le poids doit être parfaitement lisible par le Chauffeur depuis la cabine de son véhicule.</t>
  </si>
  <si>
    <t>Répétiteur de tous les I.P.F.N.A. concernés</t>
  </si>
  <si>
    <t>D.S.D. et/ou I.F.E.</t>
  </si>
  <si>
    <t>Chaque I.P.F.N.A. doit disposer soit d'un D.S.D. soit d'une I.F.E. 
Il est possible que plusieurs indicateurs de pesées soient raccordés à la même I.F.E.</t>
  </si>
  <si>
    <t>Dans le cas d'une I.F.E., la liaison entre l'indicateur de pesées et l'I.F.E. est-elle plombée ?</t>
  </si>
  <si>
    <t>Indicateurs de pesées et I.F.E. de tous les I.P.F.N.A. concernés</t>
  </si>
  <si>
    <t>La liaison entre l'indicateur de pesées et l'I.F.E. doit être plombée (ou scellée) de part et d'autre - soit au moyen de plombages et scellements réglementaires, soit au moyen de scellement spécifiques au Basculier permettant l'identifier de celui-ci.</t>
  </si>
  <si>
    <t>1 exemple de données de pesage enregistrées dans le D.S.D. il y a 3 ans.</t>
  </si>
  <si>
    <t>1 exemple de données de pesage enregistrées dans le D.S.D.</t>
  </si>
  <si>
    <t>Examen de la disposition du pont de l'I.P.F.A. et d'un B.L.A.</t>
  </si>
  <si>
    <t>Pour les Usines mobiles utilisant un mode de mémorisation de la tare, ce mode de fonctionnement est-il mentionné sur les B.L.A. (B.L.A.I. et/ou B.L.A.D.) ?</t>
  </si>
  <si>
    <t>Examen d'un B.L.A. (B.L.A.I. et/ou B.L.A.D.).</t>
  </si>
  <si>
    <t>3 - Bon de livraison automatique (B.L.A.I. et/ou B.L.A.D.)</t>
  </si>
  <si>
    <t>L'adresse du site de production est-elle mentionnée sur les B.L.M. ?</t>
  </si>
  <si>
    <t>Examen de 5 exemples B.L.M. répartis sur la période examinée.</t>
  </si>
  <si>
    <t>Examen d'1 B.L.A. (B.L.A.I. et/ou B.L.A.D.).</t>
  </si>
  <si>
    <t>5.1 - Archivage papier (B.L.A.I. et B.L.M.) - Sur le site de production de l'Usine mobile</t>
  </si>
  <si>
    <t>5.2 - Archivage papier (B.L.A.I. et B.L.M.) - par le Gestionnaire de l'Usine mobile ( Gérant )</t>
  </si>
  <si>
    <t>La, ou les, bobines F.E. du chantier en cours sont-elles disponibles sur le site d'installation de l'Usine mobile ?</t>
  </si>
  <si>
    <t>Les souches (bande support) des B.L.A.I. émis pour le chantier en cours, sont-elles disponibles sur le site d'installation de l'Usine mobile ?</t>
  </si>
  <si>
    <t>En cas de panne de l'I.P.F.N.A. pour le chantier en cours, les tickets (ou bons) de pesées de la tierce partie sont-ils disponibles sur le site d'installation de l'Usine mobile ?</t>
  </si>
  <si>
    <t>Examen du, ou des, bordereaux de livraison de l'Imprimeur.</t>
  </si>
  <si>
    <t>La, ou les bobines d’enregistrement des données de pesage imprimées par l’I.F.E. doivent être présentes sur le site d'installation de l'Usine mobile, datées et identifiées. 
Les données imprimées sur la, ou les, bobines F.E. doivent être lisibles.</t>
  </si>
  <si>
    <t>Examen de la, ou des, bobines d'enregistrement des données de l'I.F.E.</t>
  </si>
  <si>
    <t>Les bandes supports des B.L.A.I. émis pour le chantier en cours, doivent être archivées sur le site d'installation de l'Usine mobile ( par exemple dans les cartons d'origine de l'Imprimeur ).
Les informations imprimées sur les bandes support des B.L.A.I. doivent être lisibles.</t>
  </si>
  <si>
    <t>Examen des bandes support des B.L.A.I. émis pour le chantier en cours.</t>
  </si>
  <si>
    <t>Les folios (souches) des B.L.M émis pour le chantier en cours, sont-ils disponibles sur le site d'installation de l'Usine mobile ?</t>
  </si>
  <si>
    <t>Les souches (jaunes) des B.L.M. rédigés et émis pour le chantier en cours, doivent être conservées et archivées sur le site d'installation de l'Usine mobile. 
Les souches (jaunes) des B.L.M. rédigés et émis pour le chantier en cours doivent être lisibles.
Les souches des B.L.M. doivent être, si possible, conservées dans les carnets de B.L.M. d'origine.</t>
  </si>
  <si>
    <t>Examen des souches (jaunes) des B.L.M. rédigés et émis pour le chantier en cours.</t>
  </si>
  <si>
    <t>Les justificatifs d’annulation, de saisie manuelle, de réédition du chantier en cours, sont-ils disponibles sur le site d'installation de l'Usine mobile ?</t>
  </si>
  <si>
    <t>Pour le chantier en cours, tous les justificatifs d’annulation, de saisie manuelle, de réédition doivent être conservés et archivés sur le site d'installation de l'Usine mobile.
Pour tous les B.L.A.I. erronés, les justificatifs d’annulation + les justificatifs de saisie manuelle + les folios des B.L.A.I. erronés + 1 exemplaire des B.L.M. correspondants doivent être associés, conservés et archivées.
Pour tous les B.L.A.I. réédités, les justificatifs de rééditions doivent être associés aux souches (folios) des B.L.A.I. mal imprimés et doivent être conservés et archivées.</t>
  </si>
  <si>
    <t>En cas de panne de l'I.P.F.N.A. nécessitant de peser à l’extérieur (chez une Société tierce), les tickets (ou bons de pesées) de la Société tierce doivent être conservés et archivés sur le site d'installation de l'Usine mobile.
les justificatifs de saisie manuelle (issus du logiciel de gestion des pesées) et à minima 1 exemplaire des B.L.M. correspondants doivent être conservés et archivées.</t>
  </si>
  <si>
    <t>Examen des Attestations de destruction des stocks de Bons vierges et/ou de carnets de B.L.M. sur les 3 dernières années.</t>
  </si>
  <si>
    <t>Examen des différents cas de panne de l'I.P.F.N.A. pour le chantier en cours.</t>
  </si>
  <si>
    <t>Les bordereaux de livraison de l’Imprimeur, pour toutes les fournitures de B.L.A. et de carnets de B.L.M. sont-ils disponibles chez le Gérant ?</t>
  </si>
  <si>
    <t>Les bordereaux de livraison de l’Imprimeur, de toutes les fournitures de souches de B.L.A. et de carnets de B.L.M., depuis 5 ans, doivent être disponibles chez le Gérant ?
Les bordereaux de livraison de l'Imprimeur doivent mentionner, pour chaque livraison, les quantités exactes fournies et les n° de séries des B.L.A. et des B.L.M.
Les quantités livrées par l'Imprimeur et les quantités consommées par l'Usine doivent être cohérentes.</t>
  </si>
  <si>
    <t>Les bobines d’enregistrement des données de pesage imprimées par l’I.F.E. doivent être archivées chronologiquement, datées et identifiées par chantier sur les 3 dernières années. 
Les données imprimées sur les bobine F.E. doivent être lisibles.</t>
  </si>
  <si>
    <t>Les bandes supports des B.L.A.I. émis sur les 3 dernières années doivent être archivées chronologiquement ( par exemple dans les cartons d'origine de l'Imprimeur ) et par chantier.
Les informations imprimées sur les bandes support des B.L.A.I. doivent être lisibles.</t>
  </si>
  <si>
    <t>Examen de tous les bordereaux de livraison de l'Imprimeur sur les 5 dernières années et de leur chronologie.</t>
  </si>
  <si>
    <t>Examen de 3 exemples de souches (jaunes) de B.L.M. rédigés (il y a 1 an, 2 ans et 3 ans)</t>
  </si>
  <si>
    <t>Examen de 3 exemples de B.L.A.I. annulés pour erreur (il y a 1 an, 2 ans et 3 ans)</t>
  </si>
  <si>
    <t>Examen de 3 exemples de B.L.A.I. réédités (il y a 1 an, 2 ans et 3 ans)</t>
  </si>
  <si>
    <t>Sur tous les B.L.A. (B.L.A.I. et/ou B.L.A.D.), l'adresse du site de production ( sur lequel est installée l'Usine mobile d'enrobage ) doit être mentionnée.
Le lieux peut être complété par les coordonnées géographiques ( GPS ).</t>
  </si>
  <si>
    <t>Existe-t-il un suivi régulier et formalisé, des stocks de B.L.A.I. et de carnets de B.L.M. pour le chantier en cours ?</t>
  </si>
  <si>
    <t>L’Usine mobile doit disposer d’un stock de bobines pour l’I.F.E. ( au minimum correspondant à 3 mois de production ) et au minimum 1 ruban encreur en stock pour l’imprimante F.E. et pour l'imprimante B.L.</t>
  </si>
  <si>
    <t>Pour les Usines mobiles disposant d'un pont sous trémies, les poids à vide et en charge sont-ils pris à chaque chargement ?</t>
  </si>
  <si>
    <t>Uniquement pour les Usines mobiles ne disposant pas d'un pont sous trémies, et utilisant un mode de mémorisation de la tare, ce mode de fonctionnement (tare journalière) doit être mentionné clairement sur tous les B.L.A. (B.L.A.I. et/ou B.L.A.D.).</t>
  </si>
  <si>
    <t>Pour les Usines mobiles utilisant un mode de mémorisation de la tare, les données de pesées à vide sont-elles automatiquement effacées par le logiciel après au maximum 24 heures (glissants) ?</t>
  </si>
  <si>
    <t>Pour les Usines mobiles utilisant un mode de mémorisation de la tare, le poids à vide du camion doit être pris lors du premier passage, et être effacé automatiquement par le logiciel de gestion des pesées au maximum 24 heures glissantes après ce mode de tarage.</t>
  </si>
  <si>
    <t>L'adresse du site de production est-elle mentionnée sur les B.L.A. (B.L.A.I. et/ou B.L.A.D.) ?</t>
  </si>
  <si>
    <t>Sur tous les B.L.M., l'adresse du site de production (sur lequel est installée l'Usine mobile d'enrobage) doit être mentionnée.
Le lieux peut être complété par les coordonnées géographiques ( GPS ).</t>
  </si>
  <si>
    <t>Le bordereau de livraison Imprimeur des B.L.A.I. et des B.L.M. utilisés pour le chantier en cours, est-il disponible sur le site d'installation de l'Usine mobile ?</t>
  </si>
  <si>
    <t>Le, ou les bordereaux de livraison de l’Imprimeur, de toutes les fournitures de souches de B.L.A. et de carnets de B.L.M., pour le chantier en cours, doivent être disponibles sur le site d'installation de l'Usine mobile.
Les bordereaux de livraison de l'Imprimeur doivent mentionner, pour chaque livraison, les quantités exactes fournies et les n° de séries des B.L.A. et des B.L.M.
Les quantités livrées par l'Imprimeur et les quantités consommées par l'Usine doivent être cohérentes.</t>
  </si>
  <si>
    <t>Examen de 5 exemples de B.L.A.I. annulés pour erreurs et 5 exemples de rééditions de B.L.A.I. pour le chantier en cours.</t>
  </si>
  <si>
    <t>Les bobines d’enregistrement des données sur l’I.F.E. sont-elles archivées chez le Gérant ? Les données enregistrées sont-elles lisibles ?</t>
  </si>
  <si>
    <t>Examen de 2 exemples de bobines d'enregistrement des données de l'I.F.E. ( un bobine récente et une bobine il y a 3 ans ).</t>
  </si>
  <si>
    <t>Les bandes supports des B.L.A.I. sont-elles archivées chez le Gérant et lisibles ?</t>
  </si>
  <si>
    <t>Examen de 2 lots de bandes support de B.L.A.I. ( au moins 100 bons ) -  un lot récent et un autre lot il y a 3 ans.</t>
  </si>
  <si>
    <t>Les souches des B.L.M. émis (rédigés) sont-elles archivées chez le Gérant et lisibles ?</t>
  </si>
  <si>
    <t>Les souches (jaunes) des B.L.M. rédigés sur les 3 dernières années doivent être archivées chez le Gérant et lisibles.
Les souches des B.L.M. doivent être, si possible, conservées dans les carnets de B.L.M. d'origine.</t>
  </si>
  <si>
    <t>Pour les B.L.A.I. erronés, les justificatifs (d'annulation et de saisie manuelle) et les B.L.A.I. erronés sont-ils conservés et archivées ?</t>
  </si>
  <si>
    <t>Le processus de pesage est-il défini ?</t>
  </si>
  <si>
    <t>Le processus de pesage est explicité par le chef d'usine</t>
  </si>
  <si>
    <t>Le chef d'usine et/ou les fonctions en charge sont capables d'expliciter le processus de pesage, le manuel qualité, le synoptique et le plan qualité.</t>
  </si>
  <si>
    <t>Le processus de pesage est-il documenté ?</t>
  </si>
  <si>
    <t>Le processus est présenté (tous supports acceptés).</t>
  </si>
  <si>
    <t>Le processus de pesage est-il conforme aux exigences de la présente norme (incluant un synoptique détaillé des opérations et des contrôles) ?</t>
  </si>
  <si>
    <t>Le processus de pesage est-il tenu à jour ?</t>
  </si>
  <si>
    <t>Le Système de Management de la Qualité de pesage est-il décrit ?</t>
  </si>
  <si>
    <t>Le Système de Management de la Qualité et sa documentation sont explicités par le chef d'usine</t>
  </si>
  <si>
    <t>Le chef d'usine et/ou les fonctions en charge sont capables d'expliquer le système de management (processus de pesage, manuel qualité, synoptique et le plan qualité, etc.)</t>
  </si>
  <si>
    <t>Le Système de Management de la Qualité de pesage est-il documenté ?</t>
  </si>
  <si>
    <t>La présence du Système de Management de la Qualité et sa documentation</t>
  </si>
  <si>
    <t>Le Système de Management de la Qualité couvre-t-il l'ensembles des exigences de la norme ?</t>
  </si>
  <si>
    <t>La complétude du plan Qualité, des dispositions de contrôles, leurs fréquences</t>
  </si>
  <si>
    <t>Si conformité aux critères du §I au §XIII et annexes</t>
  </si>
  <si>
    <t>Un manuel qualité décrit-il les dispositions du Système de Management de la Qualité ?</t>
  </si>
  <si>
    <t xml:space="preserve">Présence et complétude du Manuel Qualité </t>
  </si>
  <si>
    <t>Le manuel qualité est-il tenu à jour des évolutions du Système de Management de la Qualité ?</t>
  </si>
  <si>
    <t>Un Plan Qualité est-il documenté (il comprend un synoptique du processus de pesage, les dispositions de contrôle et de surveillance, les modalités d'évaluation des fournisseurs, ainsi que les modalités de traitement des actions curatives et/ou correctives) ?</t>
  </si>
  <si>
    <t xml:space="preserve">Présence et complétude du Plan Qualité </t>
  </si>
  <si>
    <t>Si conformité aux critères du §I</t>
  </si>
  <si>
    <t>Le Plan Qualité est-il  tenu à jour ?</t>
  </si>
  <si>
    <t xml:space="preserve">Les rôles et responsabilités pour la réalisation  des opérations de pesage sont ils définis ? </t>
  </si>
  <si>
    <t>La liste des personnes assurant des opérations de pesage et/ou une procédure est présentée</t>
  </si>
  <si>
    <t xml:space="preserve">Les rôles et responsabilités de vérification des opérations de pesage sont ils définis ? </t>
  </si>
  <si>
    <t>La liste des personnes assurant des contrôles et vérifications du plan qualité est présentée</t>
  </si>
  <si>
    <t xml:space="preserve">Les rôles et responsabilités pour l'approbation  des dispositions du Système de management de pesage sont ils définis ? </t>
  </si>
  <si>
    <t>La liste (ou les dispositions) pour l'approbation des dispositions du Manuel Qualité et du Plan Qualité est (sont) présentée(s)</t>
  </si>
  <si>
    <t>Les modalités d'approbation du Manuel Qualité et du Plan Qualité sont assurées par les fonctions responsables (Responsable QSE, Direction Usine).</t>
  </si>
  <si>
    <t>Les suppléances sont elles définies et explicites ?</t>
  </si>
  <si>
    <t>Les personnes suppléantes sont informées de leur rôles et responsabilités liés au processus de pesage, au plan qualité et au plan de contrôle associé</t>
  </si>
  <si>
    <t xml:space="preserve">La Liste (ou les procédures du plans qualité) précise les suppléances, les délégations et est tenue à jour </t>
  </si>
  <si>
    <t>Les autorités (ou délégations) sont elles définies et explicites ?</t>
  </si>
  <si>
    <t>Les personnes délégataires sont informées de leur rôles et responsabilités liés au processus de pesage, au plan qualité et au plan de contrôle associé</t>
  </si>
  <si>
    <t>Les informations documentées des rôles et responsabilités sont elles établies ?</t>
  </si>
  <si>
    <t xml:space="preserve">La liste (ou les procédures du plan qualité) détaillent les rôles </t>
  </si>
  <si>
    <t>La liste est conforme aux effectifs en présence, et est présentée sur le site du production</t>
  </si>
  <si>
    <t>Les informations documentées des rôles et responsabilités sont-elles tenues à jour ?</t>
  </si>
  <si>
    <t>La liste est conforme aux effectifs en présence, la traçabilité des versions permet de vérifier sa tenue à jour</t>
  </si>
  <si>
    <t>Les informations documentées des rôles et responsabilités sont-elles accessibles et lisibles ?</t>
  </si>
  <si>
    <t xml:space="preserve">Les listes (ou les procédures) sont disponibles, </t>
  </si>
  <si>
    <t xml:space="preserve">Les listes relatives aux rôles, autorités et délégations sont présentées sous forme d'information documentées, lisibles, et accessibles (ou les procédures précisent ces responsabilités) </t>
  </si>
  <si>
    <t>Une information documentée est-elle établie pour le personnel impliqué dans le processus de pesage ?</t>
  </si>
  <si>
    <t>Un organigramme et/ou des descriptifs  de fonction et/ou les procédures précise les fonctions impliquées</t>
  </si>
  <si>
    <t>L'organigramme et/ou les descriptifs  de fonction et/ou les procédures précisent les fonctions impliquées</t>
  </si>
  <si>
    <t>La liste du personnel impliqué dans le processus de pesage comprend-elle : Nom, Fonction, Compétences, etc. ?</t>
  </si>
  <si>
    <t>Un organigramme et/ou des descriptifs  de fonction et/ou les procédures détailles les qualités des personnes</t>
  </si>
  <si>
    <t>La(es) liste(s) sont détaillées et explicites</t>
  </si>
  <si>
    <t>Les informations documentées des compétences du personnel impliqué comprend-elle une fréquence de vérification de l'habilitation à signer ?</t>
  </si>
  <si>
    <t>La durée de l'habilitations est définie et sa fréquence de révision est précisées</t>
  </si>
  <si>
    <t>Présence effective de la liste</t>
  </si>
  <si>
    <t>Cette liste du personnel impliqué dans le processus de pesage est-elle tenues à jour ?</t>
  </si>
  <si>
    <t xml:space="preserve">La liste des compétences est dument revue en cas de besoin </t>
  </si>
  <si>
    <t>Effectivité de la révision de la liste</t>
  </si>
  <si>
    <t>La liste des personnes habilitées à passer commande est-elle tenue à jour ?</t>
  </si>
  <si>
    <t>Le chef d’usine est-il responsable du fonctionnement de l’usine d’enrobés ? A-t-il autorité ?</t>
  </si>
  <si>
    <t>Un organigramme et/ou des descriptifs  de fonction et/ou les procédures précise-t-il les fonctions impliquées ?
Une délégation est-elle établie pour le chef d'usine ?</t>
  </si>
  <si>
    <t>Las Délégation et/ou descriptifs sont effectivement définis</t>
  </si>
  <si>
    <t>Le chef d’usine a-t-il donné délégation sur le processus de pesage ?</t>
  </si>
  <si>
    <t>Une délégation est-elle établie par le chef d'usine aux personnels ?</t>
  </si>
  <si>
    <t>Délégation est effectivement définie</t>
  </si>
  <si>
    <t>Le délégataire du chef d'usine a-t-il autorité pour son champ de responsabilité ?</t>
  </si>
  <si>
    <t>Le chef d’usine, ou son délégataire, s'assure-t-il du respect des obligations suivantes :</t>
  </si>
  <si>
    <t>Les instruments de pesage sont vérifiés de façon réglementaire périodiquement ? 
À minima une fois par an en France?
À minima une fois par tous les 3 ans en Belgique ?</t>
  </si>
  <si>
    <t>Effectivité et traçabilité de la vérification périodique</t>
  </si>
  <si>
    <t>L'habilitation des intervenants assurant la vérification et/ou la réparation des instruments de pesage est disponible,
La validité de l'habilitation est précisée, le cas échéant.</t>
  </si>
  <si>
    <t>La Déclaration de conformité du fabriquant est présente</t>
  </si>
  <si>
    <t>La Marque de vérification périodique réglementaire est présente et visible (étiquette verte poinçonnée et datée) ?</t>
  </si>
  <si>
    <t xml:space="preserve">Le Carnet métrologique est disponible, présenté, tenu à jour et reste lisible </t>
  </si>
  <si>
    <t>La plaque d'identification de l'instrument de pesage est présente, lisible et intègre</t>
  </si>
  <si>
    <t>La présence, la lisibilité et l'intégrité de la plaque d'identification sont effectives</t>
  </si>
  <si>
    <t>La Marque d'un équipement hors service est apposée et visible (étiquette ROUGE) ?</t>
  </si>
  <si>
    <t>Le cas échéant, étiquette rouge sur éléments de la chaine de pesage non conformes</t>
  </si>
  <si>
    <t>Scan, photos, mails peuvent être adressées au Client en faisant la demande (le cas échéant)</t>
  </si>
  <si>
    <t>Le cas échéant, exemples de réponses aux demandes de clients ayant fait la demande relative à la validité de Marque de vérification périodiques réglementaire de la chaine de pesage</t>
  </si>
  <si>
    <t>la traçabilité des dispositions des vérifications définies au plan Qualité et de ses contrôles</t>
  </si>
  <si>
    <t>Dispositions effectives du plan Qualité et de ses contrôles</t>
  </si>
  <si>
    <t>Le plan Qualité est-il documenté ?</t>
  </si>
  <si>
    <t>Présentation du plan Qualité</t>
  </si>
  <si>
    <t>Présence du document et sa conformité aux exigences</t>
  </si>
  <si>
    <t>Le plan Qualité comprend-il bien :</t>
  </si>
  <si>
    <t>La description du processus de Pesage</t>
  </si>
  <si>
    <t>Présentation de la procédure définissant la maitrise des documentations</t>
  </si>
  <si>
    <t>Présentation de la procédure définissant la maitrise des enregistrements</t>
  </si>
  <si>
    <t>Présentation de la procédure de gestion définissant le suivi des équipements de pesage et de la fonctionnalité de la chaine de pesage</t>
  </si>
  <si>
    <t>Présentation de la procédure définissant le contrôle des dispositifs d'enregistrement des données du système de pesage</t>
  </si>
  <si>
    <t>Présentation de la procédure définissant le contrôle des dispositifs d'affichage des données de pesage</t>
  </si>
  <si>
    <t>Présentation de la procédure définissant le contrôle des dispositifs d'édition des documents de pesage</t>
  </si>
  <si>
    <t>Présentation de la procédure définissant la sécurisation et le verrouillage des données dans le SI</t>
  </si>
  <si>
    <t>Présentation de la procédure définissant la gestion des B.L.A.I et/ou B.L.A.D et leurs supports associés</t>
  </si>
  <si>
    <t>Présentation de la procédure définissant la gestion des actions curatives et/ou correctives</t>
  </si>
  <si>
    <t>Présentation de la procédure définissant l'évaluation des fournisseurs clefs intervenants dans le processus de pesage</t>
  </si>
  <si>
    <t>Présentation du synoptique détaillant le processus de pesage</t>
  </si>
  <si>
    <t>Le plan Qualité est-il tenu à jour ?</t>
  </si>
  <si>
    <t>Présentation du Plan Qualité tenu à jour</t>
  </si>
  <si>
    <t>La gestion des versions et objectés des révisions du plan Qualité</t>
  </si>
  <si>
    <t>Le plan Qualité intègre-t-il les contrôles internes visant à la maîtrise du processus de pesage ?</t>
  </si>
  <si>
    <t>Détails des contrôles internes prévus au plan Qualité</t>
  </si>
  <si>
    <t>Effectivité et traçabilités des contrôles internes ci-dessous</t>
  </si>
  <si>
    <t>Les contrôles intègrent ils les éléments suivants :</t>
  </si>
  <si>
    <t>Respect du contrôle et respect de la fréquence (quotidienne)</t>
  </si>
  <si>
    <t>Traçabilité des contrôles périodiques et absence de non-conformité sur ce point lors de l'audit</t>
  </si>
  <si>
    <t>Traçabilité du contrôle périodique et absence de non-conformité sur ce point lors de l'audit</t>
  </si>
  <si>
    <t>Respect du contrôle et respect de la fréquence (à chaque vente)</t>
  </si>
  <si>
    <t>Respect du contrôle et respect de la fréquence (à chaque changement de bobine)</t>
  </si>
  <si>
    <t>Elément de preuve à examiner</t>
  </si>
  <si>
    <t xml:space="preserve">Les consommables livrés (B.L.A, B.L.M et bobines) sont-ils accompagnés d'un bordereau de livraison ? </t>
  </si>
  <si>
    <t>Le Bordereau de livraison de l'imprimerie</t>
  </si>
  <si>
    <t>Présence du Bordereau de livraison de l'imprimerie</t>
  </si>
  <si>
    <t>Le  bordereau de livraison mentionne-t-il :</t>
  </si>
  <si>
    <t>Présence des données requises sur le BL</t>
  </si>
  <si>
    <r>
      <rPr>
        <sz val="11"/>
        <color theme="1"/>
        <rFont val="Calibri"/>
        <family val="2"/>
        <scheme val="minor"/>
      </rPr>
      <t xml:space="preserve">           Le nom et l'adresse de l'imprimeur fournisseur ?</t>
    </r>
  </si>
  <si>
    <r>
      <rPr>
        <sz val="11"/>
        <color theme="1"/>
        <rFont val="Calibri"/>
        <family val="2"/>
        <scheme val="minor"/>
      </rPr>
      <t>          Le service émetteur du bon de commande ?</t>
    </r>
  </si>
  <si>
    <r>
      <rPr>
        <sz val="11"/>
        <color theme="1"/>
        <rFont val="Calibri"/>
        <family val="2"/>
        <scheme val="minor"/>
      </rPr>
      <t>          La référence du bon de commande ?</t>
    </r>
  </si>
  <si>
    <r>
      <rPr>
        <sz val="11"/>
        <color theme="1"/>
        <rFont val="Calibri"/>
        <family val="2"/>
        <scheme val="minor"/>
      </rPr>
      <t>          La date d'expédition ?</t>
    </r>
  </si>
  <si>
    <r>
      <rPr>
        <sz val="11"/>
        <color theme="1"/>
        <rFont val="Calibri"/>
        <family val="2"/>
        <scheme val="minor"/>
      </rPr>
      <t>          La nature de la livraison ?</t>
    </r>
  </si>
  <si>
    <r>
      <rPr>
        <sz val="11"/>
        <color theme="1"/>
        <rFont val="Calibri"/>
        <family val="2"/>
        <scheme val="minor"/>
      </rPr>
      <t>          Les quantités livrées ?</t>
    </r>
  </si>
  <si>
    <r>
      <rPr>
        <sz val="11"/>
        <color theme="1"/>
        <rFont val="Calibri"/>
        <family val="2"/>
        <scheme val="minor"/>
      </rPr>
      <t>          La numérotation de départ et de fin des B.L.A livrés ?</t>
    </r>
  </si>
  <si>
    <r>
      <rPr>
        <sz val="11"/>
        <color theme="1"/>
        <rFont val="Calibri"/>
        <family val="2"/>
        <scheme val="minor"/>
      </rPr>
      <t>          La numérotation de départ et de fin des B.L.M livrés ?</t>
    </r>
  </si>
  <si>
    <t>Présence du bordereau de livraison de l'imprimerie</t>
  </si>
  <si>
    <t>Les numéros des bons de livraison sont inscrits sur les cartons et doivent toujours être lisibles quelle que soit la position de l'étiquetage du transporteur.</t>
  </si>
  <si>
    <t>Présence du numéro de bordereau de livraison sur les cartons</t>
  </si>
  <si>
    <t xml:space="preserve">Une attestation de destruction comportant la numérotation des B.L.A, B.L.M, bobines caduques est-elle adressée par l'imprimerie ? </t>
  </si>
  <si>
    <t>Présence d(es) attestation(s) de destruction dans les dossiers de l'Usine d'enrobés</t>
  </si>
  <si>
    <t>1 ) Faire procéder à la vérification réglementaire des instruments de pesage ? Tous les ans, pour les usine d'enrobés situées en France et DOM ?
Tous les 3 ans, pour les usine d'enrobés situées en Belgique ?</t>
  </si>
  <si>
    <t>2 ) S'assure des habilitations des intervenants du prestataire assurant la vérification et/ou la réparation des instruments de pesage ? S'assurer de leur validité (le cas échéant) ?</t>
  </si>
  <si>
    <t>4 ) S'assure de la  présence d’une marque de vérification périodique en cours de validité (vignette verte) ?</t>
  </si>
  <si>
    <t>6 ) S'assure de la présence de la plaque d’identification de l’instrument de pesage :
sa lisibilité ? son intégrité ?</t>
  </si>
  <si>
    <t>7 ) S'assure de la mise hors service d'instruments règlementaires non conformes dès le refus prononcé (vignette rouge) ?</t>
  </si>
  <si>
    <t>8 ) Tient à disposition des clients la marque de la vignette de vérification périodique réglementaire ?</t>
  </si>
  <si>
    <t>9 ) Vérifie chaque jour le bon fonctionnement de toute la chaîne de pesage et du système informatique ?</t>
  </si>
  <si>
    <t>1 ) L’organisation mise en place ?</t>
  </si>
  <si>
    <t xml:space="preserve">2 ) Une procédure de maîtrise des documentations ? </t>
  </si>
  <si>
    <t>3 ) Une procédure de gestion des enregistrements ?</t>
  </si>
  <si>
    <t>4 ) Les procédures  de contrôle de la bonne gestion des équipements de pesage ?</t>
  </si>
  <si>
    <t>5 ) Les procédures de contrôle des dispositifs d’enregistrement de données ?</t>
  </si>
  <si>
    <t>6 ) Les procédures de contrôle des dispositifs d’affichage des données ?</t>
  </si>
  <si>
    <t>7 ) Les procédures de contrôle d’éditions des documents ?</t>
  </si>
  <si>
    <t>8 ) Les procédures de sécurisation et « verrouillage » de l’ensemble des données ?</t>
  </si>
  <si>
    <t>10 ) Une procédure de gestion des non-conformités en action curative et/ou corrective ?</t>
  </si>
  <si>
    <t>11 ) Une procédure d’évaluation des fournisseurs intervenant dans le processus de pesage ?</t>
  </si>
  <si>
    <t xml:space="preserve">12 ) Un synoptique du processus de pesage (incluant ses technologies utilisées et ses contrôles) ? </t>
  </si>
  <si>
    <t>2 ) La vérification du répétiteur de poids à répétabilité du poids ? tous les matins ?</t>
  </si>
  <si>
    <t>3 ) La vérification de l'imprimante FE : sous tension, rouleau papier en place, papier sécurisé,
    impressions lisibles ? Tous les matins ?</t>
  </si>
  <si>
    <t xml:space="preserve">4 ) La vérification de l'ordinateur de gestion des pesées, heure identique à celle affichée par les indicateurs de pesée (précision : 2 minutes) ? Tous les matins ? </t>
  </si>
  <si>
    <t xml:space="preserve">5 ) La vérification de l'imprimante BL : sous tension, quantité de papier suffisante ? Tous les matins ? </t>
  </si>
  <si>
    <t xml:space="preserve">6 ) La vérification de l'imprimante LGF : sous tension, quantité de papier suffisante ? Tous les matins ? </t>
  </si>
  <si>
    <t>7 ) La vérification des informations délivrées sur chaque BL : poids brut de la pesée à vide, poids brut de la pesée en charge, nom du transporteur, identification du camion, nom et adresse du client, nom et adresse du chantier ? à chaque vente ?</t>
  </si>
  <si>
    <t>8 ) La vérification de la signature des BL par le client ? à chaque vente ?</t>
  </si>
  <si>
    <t>9 ) La vérification de la traçabilité des bobines de BL ? A chaque changement de bobine ?</t>
  </si>
  <si>
    <t>Analyse quantitative des Bons de pesées émis</t>
  </si>
  <si>
    <t>Site logique</t>
  </si>
  <si>
    <t>Date de début :</t>
  </si>
  <si>
    <t>Date de fin :</t>
  </si>
  <si>
    <t>Suite à erreur de saisie</t>
  </si>
  <si>
    <t>Nombre de B.L.A.I. annulés :</t>
  </si>
  <si>
    <t>Suite à réédition</t>
  </si>
  <si>
    <t>Erreur de prise de poids</t>
  </si>
  <si>
    <r>
      <t xml:space="preserve">Nombre de B.L.A.I. édités par le logiciel de gestion des pesées :
</t>
    </r>
    <r>
      <rPr>
        <i/>
        <sz val="8"/>
        <color theme="1"/>
        <rFont val="Calibri"/>
        <family val="2"/>
        <scheme val="minor"/>
      </rPr>
      <t>( valeur issue de la syntèse du logiciel )</t>
    </r>
  </si>
  <si>
    <t>Problème de qualité produit</t>
  </si>
  <si>
    <r>
      <t xml:space="preserve">Nombre de B.L.A.I. réédités par le logiciel de gestion des pesées :
</t>
    </r>
    <r>
      <rPr>
        <i/>
        <sz val="8"/>
        <color theme="1"/>
        <rFont val="Calibri"/>
        <family val="2"/>
        <scheme val="minor"/>
      </rPr>
      <t>( valeur issue de la syntèse du logiciel )</t>
    </r>
  </si>
  <si>
    <t>Autres cas</t>
  </si>
  <si>
    <r>
      <t xml:space="preserve">Nombre de B.L.A.I. annulés :
</t>
    </r>
    <r>
      <rPr>
        <i/>
        <sz val="8"/>
        <color theme="1"/>
        <rFont val="Calibri"/>
        <family val="2"/>
        <scheme val="minor"/>
      </rPr>
      <t>( valeur issue de la syntèse du logiciel )</t>
    </r>
  </si>
  <si>
    <r>
      <t xml:space="preserve">Nombre de B.L. saisis manuellement :
</t>
    </r>
    <r>
      <rPr>
        <i/>
        <sz val="8"/>
        <color theme="1"/>
        <rFont val="Calibri"/>
        <family val="2"/>
        <scheme val="minor"/>
      </rPr>
      <t>( valeur issue de la syntèse du logiciel )</t>
    </r>
  </si>
  <si>
    <r>
      <t xml:space="preserve">Nombre de B.L.M rédigés :
</t>
    </r>
    <r>
      <rPr>
        <i/>
        <sz val="8"/>
        <color theme="1"/>
        <rFont val="Calibri"/>
        <family val="2"/>
        <scheme val="minor"/>
      </rPr>
      <t>( B.L.M. rédigés à partir des carnets de B.L.M. )</t>
    </r>
  </si>
  <si>
    <t>Nombre de saisies manuelles  :</t>
  </si>
  <si>
    <t>Suite à panne informatique</t>
  </si>
  <si>
    <t>Suite à panne de l'I.P.F.N.A.</t>
  </si>
  <si>
    <t>Suite à probléme d'impression</t>
  </si>
  <si>
    <t>NON</t>
  </si>
  <si>
    <t>La fiche d'informations du logiciel contient-elle le nom du logiciel, sa version et les modalités de vérification de son intégrité ?</t>
  </si>
  <si>
    <t>Fiche d'informations du logiciel</t>
  </si>
  <si>
    <t>Boite de dialogue "à propos" du logiciel</t>
  </si>
  <si>
    <t>Fiche d'informations du logiciel / boite à propos du logiciel</t>
  </si>
  <si>
    <t>La méthode utilisée pour calculer l’empreinte numérique doit être indiquée. (md5, sha256, …)</t>
  </si>
  <si>
    <t>PC / Serveur exécutant le logiciel</t>
  </si>
  <si>
    <t>L’accès au logiciel est-il protégé par un identifiant nominatif et un mot de passe sécurisé ?</t>
  </si>
  <si>
    <t>Page de connexion du logiciel</t>
  </si>
  <si>
    <t>L’accès au logiciel doit être protégé par un identifiant nominatif et un mot de passe sécurisé.</t>
  </si>
  <si>
    <t>La fiche d'informations doit être présente sur site et contient le nom du logiciel, sa version et les modalités de vérification de son intégrité.</t>
  </si>
  <si>
    <t>Les empreintes numériques des fichiers du logiciel sont identiques à celles indiquées dans la boite "à propos".</t>
  </si>
  <si>
    <t>Les versions ainsi que les empreintes numériques des fichiers sont-elles disponibles dans une boite de dialogue dédiée dans le logiciel ?</t>
  </si>
  <si>
    <t>La méthode utilisée pour calculer l’empreinte numérique est-elle indiquée ?</t>
  </si>
  <si>
    <t>Le dossier de validation logiciel est-il disponible ?</t>
  </si>
  <si>
    <t>Le dossier de validation doit pour chaque exigence relevant du périmètre logiciel présenter l'implémentation réalisée et la méhode de validation utilisée.</t>
  </si>
  <si>
    <t>L'application de la procédure de vérification de l'authenticité du logiciel s'est-elle correctement déroulée ?</t>
  </si>
  <si>
    <t>Fiche d'Information logiciel - procédure de vérification de l'authenticité</t>
  </si>
  <si>
    <t>La procédure de vérification de l'authenticité doit confirmer l'authenticité du logiciel installé.</t>
  </si>
  <si>
    <t>Le dossier de validation logiciel correspond-il à la version déployée sur le site ?</t>
  </si>
  <si>
    <t>Logiciel / boite à propos</t>
  </si>
  <si>
    <t>La version du logiciel installée doit être conforme à celle indiquée dans le dossier de validation.</t>
  </si>
  <si>
    <t>Les propriétés du document affichées par Acrobat Reader doivent indiquer "Version PDF : 1.7"</t>
  </si>
  <si>
    <t>Les B.L.A.D. émis intégrent une signature électronique valide de niveau RGS* vérifiable par un lecteur de PDF</t>
  </si>
  <si>
    <t>A l'ouverture du document, le logiciel Acrobat Reader indique "Signé au moyen de signatures valables"</t>
  </si>
  <si>
    <t>Les B.L.A.D. émis contiennent les instructions pour accéder à l’original numérique ?</t>
  </si>
  <si>
    <t>Les B.L.A.D. émis par le logiciel doivent contenir les instructions pour accéder à l’original numérique (QRCode par exemple).</t>
  </si>
  <si>
    <t>Classeur des signatures de B.L.A.D.</t>
  </si>
  <si>
    <t>Les B.L.A.D. sont-ils au format PDF 1.7 ?</t>
  </si>
  <si>
    <t>Examen d'un B.L.A.D.</t>
  </si>
  <si>
    <t>En renseignant un n° de B.L.A.D., le portail doit afficher le B.LA.D. et les informations du fichier trace ou registre correspondante.</t>
  </si>
  <si>
    <t>Un portail de vérification des bons est-il accessible au client ?</t>
  </si>
  <si>
    <t>En cas de garant injoignable, un bon Manuscrit a-t-il été rédigé et remis au Chauffeur ?</t>
  </si>
  <si>
    <t>Les B.L.M. doivent être présents.</t>
  </si>
  <si>
    <t>Le B.L.M. est-il signé par le Chef d’Usine (ou par un Opérateur ayant délégation) et par le Chauffeur ?</t>
  </si>
  <si>
    <t>Les B.L.M. doivent être signés par le Chef d'Usine et par le Chauffeur.</t>
  </si>
  <si>
    <t>Le B.L.A.D. a-t-il été annulé puis saisi manuellement dans le système de gestion des bons ?</t>
  </si>
  <si>
    <t>Logiciel : Listing des B.L.A.D. annulés</t>
  </si>
  <si>
    <t>Pour chaque B.L.M. rédigé pour cause de garant non joignable, le B.L.A.D correspondant doit être annulé.</t>
  </si>
  <si>
    <t>La mention « Garant non joignable » apparait-elle sur le B.L.M. ?</t>
  </si>
  <si>
    <t>La mention « Garant non joignable » doit apparaitre sur les B.L.M.</t>
  </si>
  <si>
    <t>Examen d'un B.L.M.</t>
  </si>
  <si>
    <t>Une boîte à propos doit être disponible dans le logiciel afin de vérifier le numéro de version et les empreintes des fichiers de l’application.</t>
  </si>
  <si>
    <t>Si l’accès au composant « connecteur » ou au serveur applicatif est possible, les empreintes numériques peuvent être vérifiées.</t>
  </si>
  <si>
    <t>Fichier trace / registre</t>
  </si>
  <si>
    <t>Les B.L.A.D sont imprimées en deux exemplaires (format ticket possible) , qui doivent être signés par le chauffeur. Un exemplaire doit être conservé par l’opérateur.</t>
  </si>
  <si>
    <t xml:space="preserve">Évolutions et révisions du Manuel Qualité </t>
  </si>
  <si>
    <t xml:space="preserve">Évolutions et révisions du Plan Qualité </t>
  </si>
  <si>
    <t xml:space="preserve"> </t>
  </si>
  <si>
    <t>Livraison Imprimeur 1</t>
  </si>
  <si>
    <t>Livraison Imprimeur 2</t>
  </si>
  <si>
    <t>Livraison Imprimeur 3</t>
  </si>
  <si>
    <r>
      <t>N° de série imprimeur du 1</t>
    </r>
    <r>
      <rPr>
        <vertAlign val="superscript"/>
        <sz val="11"/>
        <color theme="1"/>
        <rFont val="Calibri"/>
        <family val="2"/>
        <scheme val="minor"/>
      </rPr>
      <t>er</t>
    </r>
    <r>
      <rPr>
        <sz val="11"/>
        <color theme="1"/>
        <rFont val="Calibri"/>
        <family val="2"/>
        <scheme val="minor"/>
      </rPr>
      <t xml:space="preserve"> B.L.A. </t>
    </r>
  </si>
  <si>
    <t>Dernier N° de série Imprimeur :</t>
  </si>
  <si>
    <r>
      <t xml:space="preserve">N° de série imprimeur du </t>
    </r>
    <r>
      <rPr>
        <sz val="11"/>
        <color theme="1"/>
        <rFont val="Calibri"/>
        <family val="2"/>
        <scheme val="minor"/>
      </rPr>
      <t xml:space="preserve">B.L.A. </t>
    </r>
  </si>
  <si>
    <t>Quantité de souches de B.L.A. (Imprimeur) consommées sur la période examinée</t>
  </si>
  <si>
    <r>
      <t xml:space="preserve">Quantité de souches de B.L.A. consommées :
</t>
    </r>
    <r>
      <rPr>
        <b/>
        <i/>
        <sz val="8"/>
        <color theme="1"/>
        <rFont val="Calibri"/>
        <family val="2"/>
        <scheme val="minor"/>
      </rPr>
      <t>( valeur calculée à partir des souches de B.L.A. utilisées )</t>
    </r>
  </si>
  <si>
    <r>
      <t xml:space="preserve">Le nombre de rééditions est-il intégré dans le nombre de B.L.A.I ?
</t>
    </r>
    <r>
      <rPr>
        <b/>
        <i/>
        <sz val="8"/>
        <color theme="1"/>
        <rFont val="Calibri"/>
        <family val="2"/>
        <scheme val="minor"/>
      </rPr>
      <t>( selon le logiciel les rééditions sont ou non intégrées dans le compteur des B.L.A.I. )</t>
    </r>
  </si>
  <si>
    <t>Suite à annulation compléte</t>
  </si>
  <si>
    <t>Les conditions générales de ventes figurent-elles sur les B.L.A.</t>
  </si>
  <si>
    <t>Sur tous les B.L.A. les conditions générales de ventes doivent être mentionnés.</t>
  </si>
  <si>
    <t>Sur au moins 80 % des B.L.M. doit apparaitre le Nom de la société de Transport (Nom correspondant à la dénomination sociale du transporteur ); 
Les dénominations telles que "lui-même", "Transport Client", … ne sont pas conformes.</t>
  </si>
  <si>
    <t>Examen de 2 exemples de bobines d'enregistrement des données de l'I.F.E. (une bobine actuelle et une bobine il y a 3 ans ).</t>
  </si>
  <si>
    <t>Les bandes supports des B.L.A.I. émis sur les 3 dernières années doivent être archivées chronologiquement (par exemple dans les cartons d'origine de l'Imprimeur).
Les informations imprimées sur les bandes support des B.L.A.I. doivent être lisibles.</t>
  </si>
  <si>
    <t>Examen de 2 lots de bandes support de B.L.A.I. (au moins 100 bons) -  un lot actuel et un autre lot il y a 3 ans.</t>
  </si>
  <si>
    <t xml:space="preserve">1 ) La vérification de l'indicateur de pesée à l’heure légale ? </t>
  </si>
  <si>
    <t>En cas de dysfonctionnement de l'I.F.E., le logiciel de gestion des pesées doit détecter le dysfonctionnement et ne pas permettre l'édition du B.L.A.</t>
  </si>
  <si>
    <t>La liaison directe (ou indirecte via un convertisseur de protocole) avec l’indicateur est-elle plombée ou scellée ?</t>
  </si>
  <si>
    <t>Les dates, heures, numéro de pesées et les poids en charge (brut) et à vide du véhicule figurent-ils sur les B.L.A. ?</t>
  </si>
  <si>
    <r>
      <rPr>
        <b/>
        <sz val="11"/>
        <color theme="1"/>
        <rFont val="Calibri"/>
        <family val="2"/>
        <scheme val="minor"/>
      </rPr>
      <t>Pour les D.S.D. externes :</t>
    </r>
    <r>
      <rPr>
        <sz val="11"/>
        <color theme="1"/>
        <rFont val="Calibri"/>
        <family val="2"/>
        <scheme val="minor"/>
      </rPr>
      <t xml:space="preserve"> Dans le cas d’un D.S.D. externe, la liaison avec l’indicateur est-elle plombée ou scellée ?</t>
    </r>
  </si>
  <si>
    <r>
      <rPr>
        <b/>
        <sz val="11"/>
        <color theme="1"/>
        <rFont val="Calibri"/>
        <family val="2"/>
        <scheme val="minor"/>
      </rPr>
      <t xml:space="preserve">Pour les D.S.D. externes : </t>
    </r>
    <r>
      <rPr>
        <sz val="11"/>
        <color theme="1"/>
        <rFont val="Calibri"/>
        <family val="2"/>
        <scheme val="minor"/>
      </rPr>
      <t xml:space="preserve"> En cas de dysfonctionnement de celui-ci, l’édition des B.L.A. est-elle bloquée ?</t>
    </r>
  </si>
  <si>
    <r>
      <rPr>
        <b/>
        <sz val="11"/>
        <color theme="1"/>
        <rFont val="Calibri"/>
        <family val="2"/>
        <scheme val="minor"/>
      </rPr>
      <t xml:space="preserve">Pour les I.F.E. : </t>
    </r>
    <r>
      <rPr>
        <sz val="11"/>
        <color theme="1"/>
        <rFont val="Calibri"/>
        <family val="2"/>
        <scheme val="minor"/>
      </rPr>
      <t>Toutes les informations devant être imprimées par l’I.F.E. sont-elles conformes à la Norme P 98-750 et au référentiel d'application de l'IDRRIM  ?</t>
    </r>
  </si>
  <si>
    <r>
      <rPr>
        <b/>
        <sz val="11"/>
        <color theme="1"/>
        <rFont val="Calibri"/>
        <family val="2"/>
        <scheme val="minor"/>
      </rPr>
      <t xml:space="preserve">Pour les D.S.D. : </t>
    </r>
    <r>
      <rPr>
        <sz val="11"/>
        <color theme="1"/>
        <rFont val="Calibri"/>
        <family val="2"/>
        <scheme val="minor"/>
      </rPr>
      <t>La capacité de stockage du D.S.D. est-elle au moins de 3 années de production et de pesage de l’Usine ?</t>
    </r>
  </si>
  <si>
    <r>
      <rPr>
        <b/>
        <sz val="11"/>
        <color theme="1"/>
        <rFont val="Calibri"/>
        <family val="2"/>
        <scheme val="minor"/>
      </rPr>
      <t xml:space="preserve">Pour les D.S.D. : </t>
    </r>
    <r>
      <rPr>
        <sz val="11"/>
        <color theme="1"/>
        <rFont val="Calibri"/>
        <family val="2"/>
        <scheme val="minor"/>
      </rPr>
      <t>Toutes les informations devant être stockées dans le D.S.D. (date, heure, valeurs brutes des pesées, identifications des données, …) sont-elles enregistrées et consultables ?</t>
    </r>
  </si>
  <si>
    <r>
      <t xml:space="preserve">Les Usines mobiles disposant d'un pont sous trémies doivent réaliser pour chaque chargement une pesée à vide et une pesée en charge.
</t>
    </r>
    <r>
      <rPr>
        <i/>
        <sz val="11"/>
        <color theme="1"/>
        <rFont val="Calibri"/>
        <family val="2"/>
        <scheme val="minor"/>
      </rPr>
      <t>Nb : La mémorisation de la tare n'est autorisée que pour les Usines mobiles ne disposant pas d'un pont sous trémies.</t>
    </r>
  </si>
  <si>
    <t>Dossier de validation du logiciel</t>
  </si>
  <si>
    <t>La présence de ces informations</t>
  </si>
  <si>
    <t xml:space="preserve">Le processus de pesage est présenté sous forme documentée </t>
  </si>
  <si>
    <t>Le processus de pesage et son synoptique sont présentés</t>
  </si>
  <si>
    <t>Le processus de pesage et son synoptique présentent des mises à jour et des versions évolutives, en cas de besoin.</t>
  </si>
  <si>
    <t>Si conformité démontrée aux critères du §I au §XIII et Annexes.</t>
  </si>
  <si>
    <t>La documentation du SMQ est présentée (sous tout support)</t>
  </si>
  <si>
    <t>La liste existe, est disponible et tenue à jour (ou une procédure)</t>
  </si>
  <si>
    <t xml:space="preserve">La liste (ou les procédures du plans qualité) précise les suppléances, les délégations et est tenue à jour </t>
  </si>
  <si>
    <t>Une liste des personnes habilitées à passer les commandes de consommables sécurisés (B.L.A.I., B.L.M. et bobines ) est-elle établie ?</t>
  </si>
  <si>
    <t>La liste du personnel habilité  à passer commande de consommables (B.L.A., B.L.M. et bobines) est documentée et présentée</t>
  </si>
  <si>
    <t xml:space="preserve">La liste du personnel habilité  à passer commande de consommables (B.L.A., B.L.M. et bobines) est  dument revue en cas de besoin </t>
  </si>
  <si>
    <t>Si conformité aux critères du §I et 
Évolutions suite à traitement de non-conformité, évolutions suite évolution de l'I.P.F.N.A., changement d'organisation, etc.</t>
  </si>
  <si>
    <t>Évolutions suite à traitement de non-conformité, évolutions suite évolution de l'I.P.F.N.A, changement d'organisation, etc.</t>
  </si>
  <si>
    <t>Versions, dates de révision, objets des révisions du Manuel Qualité.
Évolutions suite à traitement de non-conformité, évolutions suite évolution de l'I.P.F.N.A, changement d'organisation, etc.</t>
  </si>
  <si>
    <t>3 ) S'assure de la présence de la Déclaration de conformité du Fabricant de l'I.P.F.N.A ?</t>
  </si>
  <si>
    <t>Présence effective de la Déclaration de conformité CE de l'I.P.F.N.A</t>
  </si>
  <si>
    <t>5 ) S'assure de la présence du carnet métrologique de (chaque) I.P.F.N.A  : 
Sa disponibilité ? Sa tenue à jour? Sa lisibilité ?</t>
  </si>
  <si>
    <t>7 - Panne de l’I.P.F.N.A et/ou du DSD / Imprimante F.E.</t>
  </si>
  <si>
    <t>Echantillons de tirages des B.L.A., B.L.M., bobines (et B.A.T si une levée de doute est requise)</t>
  </si>
  <si>
    <t>La numérotation chronologique du carton de B.L.A.</t>
  </si>
  <si>
    <t xml:space="preserve">Les B.L.M. sont-ils numérotés de façon consécutive et  unique permettant d’assurer leur traçabilité infaillible ? </t>
  </si>
  <si>
    <t>La Continuité des numéros du lot de B.L.M. est constaté</t>
  </si>
  <si>
    <t>Echantillons de tirages des B.L.M. 
(et du B.A.T si une levée de doute est requise)</t>
  </si>
  <si>
    <t>Les B.L.M. font-ils l'objet d'une impression recto propre à chaque usine d'enrobés fixe, avec les mentions suivantes : 
En-tête
- Dénomination sociale de l’usine d'enrobés (avec ou sans logo) + adresse du site de production + coordonnées téléphoniques et fax.
Pied de page	
- Mentions légales obligatoires : Forme juridique, Capital, RCS, SIRET, Code NAF, N° TVA CEE.</t>
  </si>
  <si>
    <t>4 - Bon de livraison manuscrit (B.L.M.)</t>
  </si>
  <si>
    <t>9 ) Les procédures de gestion des B.L.A.I (et/ou B.L.A.D) et des supports associés ?</t>
  </si>
  <si>
    <t>§ VI - Gestion des bons automatiques (B.L.A.) et des bons manuscrits (B.L.M.)</t>
  </si>
  <si>
    <t>Le B.L.A.D est imprimé en deux exemplaires, qui doivent être signés par le chauffeur. Un exemplaire doit être conservé par l’opérateur.</t>
  </si>
  <si>
    <t>Les fichiers traces et les B.L.A.D sont-ils conservés au minimum 3 ans ?</t>
  </si>
  <si>
    <t xml:space="preserve">Les fichiers traces et les B.L.A.D doivent être conservés au minimum 3 ans. </t>
  </si>
  <si>
    <t>§ X - Exigences pour les fournisseurs (imprimeurs) des B.L.A.I et des B.L.M.</t>
  </si>
  <si>
    <t xml:space="preserve">Les B.L.A. sont-ils numérotés de façon consécutive et unique assurant leur traçabilité infaillible ? </t>
  </si>
  <si>
    <t>Les B.L.A. font-ils l'objet d'une impression recto propre à chaque usine d'enrobés fixe, avec les mentions suivantes : 
En-tête
- Dénomination sociale de l’usine d'enrobés (avec ou sans logo) + adresse du site de production + coordonnées téléphoniques et fax.
Pied de page	
- Mentions légales obligatoires : Forme juridique, Capital, RCS, SIRET, Code NAF, N° TVA CEE.</t>
  </si>
  <si>
    <t>Echantillons de tirages des B.L.A., B.L.M., bobines 
(et B.A.T si une levée de doute est requise)</t>
  </si>
  <si>
    <t>Les consommables, B.L.A., B.L.M. et bobines caduques, n'ayant plus d'usage, (changement de raison sociale, fermeture du site de production, etc.) 
sont-ils expédiés à l'imprimeur fabriquant pour destruction ?
La prestation de destruction est gratuite.
Les frais de transports sont à la charge  de l'usine d'enrobés</t>
  </si>
  <si>
    <t>Absence de lot de B.L.A., B.L.M. périmés dans les stocks
Présence d(es) attestation(s) de destruction</t>
  </si>
  <si>
    <t>Les consommables, B.L.A., B.L.M. et bobines faisant l'objet d'une malfaçon sont-ils repris gracieusement par l'imprimerie ?</t>
  </si>
  <si>
    <t>6 - Gestion des stocks de consommables de bons « papiers » (B.L.A.I et B.L.M.)  - Sur le site de production de l'Usine mobile</t>
  </si>
  <si>
    <r>
      <t xml:space="preserve">Chaque indicateur de pesées doit être à l'heure légale à </t>
    </r>
    <r>
      <rPr>
        <sz val="11"/>
        <color theme="1"/>
        <rFont val="Calibri"/>
        <family val="2"/>
      </rPr>
      <t xml:space="preserve">± </t>
    </r>
    <r>
      <rPr>
        <sz val="11"/>
        <color rgb="FFFF0000"/>
        <rFont val="Calibri"/>
        <family val="2"/>
      </rPr>
      <t>2</t>
    </r>
    <r>
      <rPr>
        <sz val="11"/>
        <color theme="1"/>
        <rFont val="Calibri"/>
        <family val="2"/>
      </rPr>
      <t xml:space="preserve"> minutes près.</t>
    </r>
  </si>
  <si>
    <t>Voir § VII du présent guide d'audit</t>
  </si>
  <si>
    <t>Le suivi des stocks de consommables (cartons de B.L.A.I. et carnets de B.L.M.) doit être transmis régulièrement (au moins 1 fois tous les trimestres) à la Personne désignée pour passer les commandes de consommables.</t>
  </si>
  <si>
    <t>Les I.P.F.N.A. disposent-ils d'un système d'enregistrement (I.F.E.) ou de stockage des données de pesées (D.S.D.) ?</t>
  </si>
  <si>
    <t>La date, l'heure, le n° de pesée, le poids, l'unités de mesure (et le repère du pont dans le cas de plusieurs I.P.F.N.A. raccordés au même D.S.D.) doivent être consultables soit directement au niveau de l'indicateur, soit via une application logicielle.</t>
  </si>
  <si>
    <t>La date, l'heure, le n° de pesée, le poids, l'unités de mesure (et le repère du pont dans le cas de plusieurs I.P.F.N.A. raccordés à la même I.F.E.) doivent être imprimés</t>
  </si>
  <si>
    <t>Sur tous les B.L.A.I. (et B.L.A.D.) doit apparaitre la raison sociale (dénomination sociale) complète -  à minima Nom de l'Usine, adresse complète, numéro de téléphone, numéro SIRET et code APE</t>
  </si>
  <si>
    <t>Sur tous les B.L.A.I. (et B.L.A.D.) doit apparaitre l'immatriculation minéralogique du véhicule (du tracteur); les numéros de parc véhicule (ou similaires) peuvent être mentionnés mais ils ne remplacent pas l'immatriculation minéralogique.</t>
  </si>
  <si>
    <t>Sur au moins 80 % des B.L.A.I. (et B.L.A.D.) doit apparaitre le Nom de la Sté de Transport (Nom correspondant à la dénomination sociale du transporteur); Les dénominations telles que "lui-même", "Transport Client", … ne sont pas conformes.</t>
  </si>
  <si>
    <t>Sur tous les B.L.A.I. (et B.L.A.D.) doit apparaitre le Nom et l'adresse complète du Client.</t>
  </si>
  <si>
    <t>Sur tous les B.L.A.I. (et B.L.A.D.) doit apparaitre la désignation du mélange bitumineux : 
Dénomination selon la Norme NF EN 13108, 
et/ou dénomination française, 
et/ou code propre à l'Usine de la formulation du mélange</t>
  </si>
  <si>
    <t xml:space="preserve">Sur tous les B.L.A.I. (et B.L.A.D.) doit apparaitre :
La date (JJ/MM/AAAA), les heures de pesées (HH:MM:SS) , les numéros de pesées (à vide et en charge) et les poids (à vide et en charge) du véhicule </t>
  </si>
  <si>
    <t>Sur tous les B.L.A.I. (et B.L.A.D.), pour les Usines mobiles utilisant un mode de mémorisation du tarage sur 24 heures, ce mode doit être systématiquement mentionné.</t>
  </si>
  <si>
    <t>Sur tous les B.L.A.I. (et B.L.A.D.), le lieu géographique d’implantation de l’Usine mobile doit être mentionné.</t>
  </si>
  <si>
    <t>Sur tous les B.L.M. doit apparaitre la raison sociale (dénomination sociale) complète -  à minima Nom de l'Usine, adresse complète, numéro de téléphone, numéro SIRET et code APE</t>
  </si>
  <si>
    <t>Analyse des B.L.A.I annulés dans le logiciel de gestion des pesées :</t>
  </si>
  <si>
    <t>Analyse des saisies manuelles dans le logiciel de gestion des pesées :</t>
  </si>
  <si>
    <t>Analyse des Bons Manucrits ( B.L.M. ) rédigés :</t>
  </si>
  <si>
    <t>Nombre de Bons Manuscrits rédigés (B.L.M.)  :</t>
  </si>
  <si>
    <t>Chaque I.P.F.N.A. doit disposer des documents réglementaires (délivré par le Basculier agréé). Les anciens documents réglementaires doivent être conservés et disponibles sur site au moins pour les 5 dernières années.</t>
  </si>
  <si>
    <t>Chaque I.P.F.N.A. doit disposer d'une déclaration de conformité (acceptation) datant de moins d'1 an (avec la tolérance du mois en cours si une date d'intervention a été confirmée avec le basculier sur le mois en cours); Pour la Belgique la déclaration de conformité (acceptation) doit dater de moins de 4 ans.</t>
  </si>
  <si>
    <t>La raison sociale de l’Entreprise gestionnaire de la pesée figure-t-elle sur les B.L.A. ? </t>
  </si>
  <si>
    <t>Sur tous les B.L.A.I. (et B.L.A.D.) doit apparaitre la raison sociale (dénomination sociale) complète de l’Entreprise gestionnaire de la pesée.</t>
  </si>
  <si>
    <t>Cf. onglets précédents</t>
  </si>
  <si>
    <t>Sur au moins 80 % des B.L.A.I. (et B.L.A.D.) doit apparaitre l'adresse suffisamment précise du chantier. Exemples :
Localité + rue 
Localité + lieu identifiable (supermarché, cimetière, école, …)
Route nationale ou départementale + Localité
Route nationale ou départementale + point de repère (PR ou PK).
Autoroute + point de repère (PR ou PK).
Autoroute + lieu identifiable (aire de repos, bretelle d’accès, …).
Les dénominations "Voirie", "rue principale", ... ne sont pas conformes.</t>
  </si>
  <si>
    <t>Sur au moins 80% des B.L.M. doit apparaitre l'adresse suffisamment précise du chantier. Exemples :
Localité + rue 
Localité + lieu identifiable (supermarché, cimetière, école, …)
Route nationale ou départementale + Localité
Route nationale ou départementale + point de repère (PR ou PK).
Autoroute + point de repère (PR ou PK).
Autoroute + lieu identifiable (aire de repos, bretelle d’accès, …).
Les dénominations "Voirie", "rue principale", ... ne sont pas conformes.</t>
  </si>
  <si>
    <t>N° de B.L.A.D. + Portail de vérification des B.L.A.D.</t>
  </si>
  <si>
    <t>Examen de tous les bordereaux de livraison de l'Imprimeur sur les 3 dernières années et de leur chronologie.</t>
  </si>
  <si>
    <t>Les bordereaux de livraison de l’Imprimeur, de toutes les fournitures de souches de B.L.A. et de carnets de B.L.M., depuis 3 ans, doivent être disponibles sur le site ?
Les bordereaux de livraison de l'Imprimeur doivent mentionner, pour chaque livraison, les quantités exactes fournies et les n° de séries des B.L.A. et des B.L.M.
Les quantités livrées par l'Imprimeur et les quantités consommées par l'Usine doivent être cohérentes.</t>
  </si>
  <si>
    <t>En cas de destruction de stocks de Bons vierges et/ou de carnets de B.L.M. vierges (suite par exemple à changement de raison sociale), les Attestations de destruction par l’Imprimeur doivent être disponibles sur site sur les 3 dernières années.</t>
  </si>
  <si>
    <r>
      <t>Ce bordereau de livraison doit être inséré dans le 1</t>
    </r>
    <r>
      <rPr>
        <vertAlign val="superscript"/>
        <sz val="11"/>
        <rFont val="Calibri"/>
        <family val="2"/>
        <scheme val="minor"/>
      </rPr>
      <t>er</t>
    </r>
    <r>
      <rPr>
        <sz val="11"/>
        <rFont val="Calibri"/>
        <family val="2"/>
        <scheme val="minor"/>
      </rPr>
      <t xml:space="preserve"> carton de la série de bons de livraison envoyés, ceci afin de permettre au Chef de poste de le récupérer sans avoir à ouvrir l'ensemble des cartons livrés.</t>
    </r>
  </si>
  <si>
    <t>Voir § IV du présent guide d'audit</t>
  </si>
  <si>
    <t xml:space="preserve">Le présent document est basé sur la Norme NF P 98-750 de janvier 2020 « Machines pour la construction des routes - Usines de fabrication de mélanges bitumineux - Qualité des systèmes de pesage » et sur le Référentiel d’application de l’IDRRIM « Dispositif de certification des systèmes de pesage des usines d’enrobés – Référentiel d’application » d'Avril 2021.
Ce guide permet de mesurer les écarts entre les pratiques observées sur une Usine de fabrication de mélanges bitumineux (fixe ou mobile) et les exigences spécifiées.
</t>
  </si>
  <si>
    <t>Le chef d'Usine doit gérer et suivre régulièrement, et de façon formalisée, ses stocks de souches de B.L.A.I. et de carnets de B.L.M.
Le suivi peut être mensuel ou par carton de B.L.A.I. et/ou par carnet de B.L.M.
Le Chef d’Usine doit passer ses commandes de consommables afin de toujours avoir un stock minimal correspondant à 3 mois de production.</t>
  </si>
  <si>
    <t>Respect des conditions de pesage des BLAD</t>
  </si>
  <si>
    <t>Les photos de l'indicateur, du chargement et des plaques de la benne et du tracteur sont elles indispensables?</t>
  </si>
  <si>
    <t>L'ajout de photos n'est que information indicative et il est admis par les organismes certificateurs que l'ensemble des informations déjà présentes sur les BLAI suffisnt à apporter la preuve des conditions de pesage.</t>
  </si>
  <si>
    <t xml:space="preserve">Nota: </t>
  </si>
  <si>
    <t>NOTA:</t>
  </si>
  <si>
    <t>Il a été évoqué la possibilité de travailler en local si le garant était non-joignable et de tout resynchroniser lorsque la connexion était rétablie. Cette éventualité a été rejetté car elle remttetait en question la confiance apportée par une validation immédiate du BLAD par un tiers de confiance. Seul l'édition de bons manuels est possible en attendant la résolution de la panne.</t>
  </si>
  <si>
    <r>
      <t xml:space="preserve">2 - Garant non joignable. </t>
    </r>
    <r>
      <rPr>
        <b/>
        <i/>
        <sz val="11"/>
        <color theme="1"/>
        <rFont val="Calibri"/>
        <family val="2"/>
        <scheme val="minor"/>
      </rPr>
      <t>Cf. NOTA</t>
    </r>
  </si>
  <si>
    <t>Une note explicative a été demandée aux différents organismes de logiciels pour mise à disposition auprès des personnels de l'usine pour pouvoir vérifier par eux-mêmes les différentes versions des logiciels et notamment l'accès à la taille des fichiers source. Egalement, la manière de réaliser des états de synthèse mensuels. Ces documents doivent dorénavant être disponible et accessible à l'usine lors des audits.</t>
  </si>
  <si>
    <t xml:space="preserve">3 - Erreur de Saisie </t>
  </si>
  <si>
    <t>L'annulation d'un BLAD doit faire apparaitre les valeurs erronées ET corrigées associées. Ce qui n'est pas le cas sur les BLAI.</t>
  </si>
  <si>
    <t>Il faut surtout que le BLAD ne soit plus accessible pour modification. Les dispositions prises par le garant doivent garantir ce point.</t>
  </si>
  <si>
    <t>Une manière de répondre à ce point serait de faire apparaitre les modifications dans une typographie différente (couleur, police….)</t>
  </si>
  <si>
    <t>Les dossiers de validation des logiciels de pesées sont rassemblés au sein du secrétariat de l'AQP et diffusés au fur et à mesure auprès des différents organismes certificateurs</t>
  </si>
  <si>
    <t xml:space="preserve">NOTA: </t>
  </si>
  <si>
    <t>Reprise de la note du §4 - une procédure sera émise par chque éditeur de logiciel pour expliciter au personnel de l'usine comment réaliser des synthèses à partir du logiciel installé.</t>
  </si>
  <si>
    <t>Si on se cantonne au respect strict de la norme NF P 98-750, la durée d'archivage des enrgistrements est de 3 ans. Cependant, la norme marquage CE impose des durées d'archivage de 5 ans et pour certains marchés, une garantie décennale s'applique. Idéalement assurer 2 antériorités d'audit pour l'archivage des bons de pesées.</t>
  </si>
  <si>
    <t>Une attestation de destruction comportant la numérotation des B.L.A, B.L.M, bobines non conformes est-elle adressée par l'imprimerie ? 
La prestation de destruction et transport est gratuite dans ce cas spécifique</t>
  </si>
  <si>
    <t xml:space="preserve">Guide d’Audit basé sur la Norme NF P 98-750 et sur
le référentiel IDRRIM pour la Certification des systèmes de pesage (V10.2023)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</si>
</sst>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C]dd\-mmm\-yy;@"/>
  </numFmts>
  <fonts count="23"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6"/>
      <color theme="0"/>
      <name val="Calibri"/>
      <family val="2"/>
      <scheme val="minor"/>
    </font>
    <font>
      <b/>
      <sz val="11"/>
      <name val="Calibri"/>
      <family val="2"/>
      <scheme val="minor"/>
    </font>
    <font>
      <sz val="11"/>
      <name val="Calibri"/>
      <family val="2"/>
      <scheme val="minor"/>
    </font>
    <font>
      <i/>
      <sz val="11"/>
      <color theme="1"/>
      <name val="Calibri"/>
      <family val="2"/>
      <scheme val="minor"/>
    </font>
    <font>
      <b/>
      <sz val="9"/>
      <color theme="1"/>
      <name val="Calibri"/>
      <family val="2"/>
      <scheme val="minor"/>
    </font>
    <font>
      <b/>
      <sz val="12"/>
      <color theme="1"/>
      <name val="Calibri"/>
      <family val="2"/>
      <scheme val="minor"/>
    </font>
    <font>
      <i/>
      <sz val="8"/>
      <color theme="1"/>
      <name val="Calibri"/>
      <family val="2"/>
      <scheme val="minor"/>
    </font>
    <font>
      <b/>
      <i/>
      <sz val="8"/>
      <color theme="1"/>
      <name val="Calibri"/>
      <family val="2"/>
      <scheme val="minor"/>
    </font>
    <font>
      <vertAlign val="superscript"/>
      <sz val="11"/>
      <color theme="1"/>
      <name val="Calibri"/>
      <family val="2"/>
      <scheme val="minor"/>
    </font>
    <font>
      <sz val="11"/>
      <color theme="1"/>
      <name val="Calibri"/>
      <family val="2"/>
    </font>
    <font>
      <sz val="11"/>
      <color rgb="FF000000"/>
      <name val="Calibri"/>
      <family val="2"/>
      <scheme val="minor"/>
    </font>
    <font>
      <sz val="11"/>
      <color rgb="FFFF0000"/>
      <name val="Calibri"/>
      <family val="2"/>
    </font>
    <font>
      <sz val="10"/>
      <name val="Calibri"/>
      <family val="2"/>
      <scheme val="minor"/>
    </font>
    <font>
      <vertAlign val="superscript"/>
      <sz val="11"/>
      <name val="Calibri"/>
      <family val="2"/>
      <scheme val="minor"/>
    </font>
    <font>
      <b/>
      <i/>
      <sz val="11"/>
      <color theme="1"/>
      <name val="Calibri"/>
      <family val="2"/>
      <scheme val="minor"/>
    </font>
    <font>
      <i/>
      <sz val="10"/>
      <color theme="1"/>
      <name val="Calibri"/>
      <family val="2"/>
      <scheme val="minor"/>
    </font>
    <font>
      <b/>
      <i/>
      <sz val="11"/>
      <color theme="4"/>
      <name val="Calibri"/>
      <family val="2"/>
      <scheme val="minor"/>
    </font>
    <font>
      <i/>
      <sz val="11"/>
      <color theme="4"/>
      <name val="Calibri"/>
      <family val="2"/>
      <scheme val="minor"/>
    </font>
    <font>
      <sz val="10"/>
      <color theme="4"/>
      <name val="Calibri"/>
      <family val="2"/>
      <scheme val="minor"/>
    </font>
  </fonts>
  <fills count="9">
    <fill>
      <patternFill patternType="none"/>
    </fill>
    <fill>
      <patternFill patternType="gray125"/>
    </fill>
    <fill>
      <patternFill patternType="solid">
        <fgColor rgb="FFD2E8FE"/>
        <bgColor indexed="64"/>
      </patternFill>
    </fill>
    <fill>
      <patternFill patternType="solid">
        <fgColor rgb="FFCCECFF"/>
        <bgColor indexed="64"/>
      </patternFill>
    </fill>
    <fill>
      <patternFill patternType="solid">
        <fgColor rgb="FF00B0F0"/>
        <bgColor indexed="64"/>
      </patternFill>
    </fill>
    <fill>
      <patternFill patternType="solid">
        <fgColor theme="0" tint="-4.9989318521683403E-2"/>
        <bgColor indexed="64"/>
      </patternFill>
    </fill>
    <fill>
      <gradientFill degree="90">
        <stop position="0">
          <color theme="0"/>
        </stop>
        <stop position="0.5">
          <color rgb="FF6984F7"/>
        </stop>
        <stop position="1">
          <color theme="0"/>
        </stop>
      </gradientFill>
    </fill>
    <fill>
      <gradientFill degree="90">
        <stop position="0">
          <color rgb="FFFFCC66"/>
        </stop>
        <stop position="0.5">
          <color theme="0"/>
        </stop>
        <stop position="1">
          <color rgb="FFFFCC66"/>
        </stop>
      </gradientFill>
    </fill>
    <fill>
      <gradientFill degree="90">
        <stop position="0">
          <color rgb="FF00B050"/>
        </stop>
        <stop position="0.5">
          <color theme="0"/>
        </stop>
        <stop position="1">
          <color rgb="FF00B050"/>
        </stop>
      </gradient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bottom/>
      <diagonal/>
    </border>
    <border>
      <left/>
      <right/>
      <top style="medium">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s>
  <cellStyleXfs count="1">
    <xf numFmtId="0" fontId="0" fillId="0" borderId="0"/>
  </cellStyleXfs>
  <cellXfs count="254">
    <xf numFmtId="0" fontId="0" fillId="0" borderId="0" xfId="0"/>
    <xf numFmtId="0" fontId="0" fillId="0" borderId="0" xfId="0" applyAlignment="1">
      <alignment vertical="center" wrapText="1"/>
    </xf>
    <xf numFmtId="0" fontId="1" fillId="0" borderId="0" xfId="0" applyFont="1" applyAlignment="1">
      <alignment vertical="center" wrapText="1"/>
    </xf>
    <xf numFmtId="0" fontId="0" fillId="0" borderId="0" xfId="0" applyAlignment="1">
      <alignment vertical="center"/>
    </xf>
    <xf numFmtId="0" fontId="3" fillId="0" borderId="0" xfId="0" applyFont="1" applyAlignment="1">
      <alignmen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5" fillId="2" borderId="18" xfId="0" applyFont="1" applyFill="1"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1" xfId="0" applyBorder="1" applyAlignment="1">
      <alignment vertical="center" wrapText="1"/>
    </xf>
    <xf numFmtId="0" fontId="0" fillId="0" borderId="8" xfId="0" applyBorder="1" applyAlignment="1">
      <alignment vertical="center" wrapText="1"/>
    </xf>
    <xf numFmtId="0" fontId="6" fillId="0" borderId="38" xfId="0" applyFont="1" applyBorder="1" applyAlignment="1">
      <alignment vertical="center" wrapText="1"/>
    </xf>
    <xf numFmtId="0" fontId="6" fillId="0" borderId="39" xfId="0" applyFont="1"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6" fillId="0" borderId="0" xfId="0" applyFont="1" applyAlignment="1">
      <alignment horizontal="justify" vertical="center" wrapText="1"/>
    </xf>
    <xf numFmtId="0" fontId="6" fillId="0" borderId="0" xfId="0" applyFont="1" applyAlignment="1">
      <alignment vertical="center" wrapText="1"/>
    </xf>
    <xf numFmtId="0" fontId="0" fillId="0" borderId="39" xfId="0" applyBorder="1" applyAlignment="1">
      <alignment vertical="center" wrapText="1"/>
    </xf>
    <xf numFmtId="0" fontId="0" fillId="0" borderId="39" xfId="0" applyBorder="1" applyAlignment="1">
      <alignment horizontal="justify" vertical="center"/>
    </xf>
    <xf numFmtId="0" fontId="0" fillId="0" borderId="38" xfId="0" applyBorder="1" applyAlignment="1">
      <alignment horizontal="justify" vertical="center" wrapText="1"/>
    </xf>
    <xf numFmtId="0" fontId="0" fillId="0" borderId="40" xfId="0" applyBorder="1" applyAlignment="1">
      <alignment horizontal="justify" vertical="center"/>
    </xf>
    <xf numFmtId="0" fontId="0" fillId="0" borderId="34" xfId="0" applyBorder="1" applyAlignment="1">
      <alignment vertical="center" wrapText="1"/>
    </xf>
    <xf numFmtId="0" fontId="6" fillId="0" borderId="2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0" fillId="0" borderId="12" xfId="0" applyBorder="1" applyAlignment="1">
      <alignment horizontal="left" vertical="top" wrapText="1"/>
    </xf>
    <xf numFmtId="0" fontId="0" fillId="0" borderId="2" xfId="0" applyBorder="1" applyAlignment="1">
      <alignment horizontal="left" vertical="top" wrapText="1"/>
    </xf>
    <xf numFmtId="0" fontId="0" fillId="0" borderId="34" xfId="0" applyBorder="1" applyAlignment="1">
      <alignment horizontal="left" vertical="top" wrapText="1"/>
    </xf>
    <xf numFmtId="0" fontId="0" fillId="0" borderId="1" xfId="0" applyBorder="1" applyAlignment="1">
      <alignment horizontal="left" vertical="top" wrapText="1"/>
    </xf>
    <xf numFmtId="0" fontId="0" fillId="0" borderId="7" xfId="0" applyBorder="1" applyAlignment="1">
      <alignment horizontal="left" vertical="top" wrapText="1"/>
    </xf>
    <xf numFmtId="0" fontId="6" fillId="0" borderId="43" xfId="0" applyFont="1" applyBorder="1" applyAlignment="1">
      <alignment vertical="center" wrapText="1"/>
    </xf>
    <xf numFmtId="0" fontId="0" fillId="0" borderId="13" xfId="0" applyBorder="1" applyAlignment="1">
      <alignment horizontal="left" vertical="top" wrapText="1"/>
    </xf>
    <xf numFmtId="0" fontId="0" fillId="0" borderId="6" xfId="0" applyBorder="1" applyAlignment="1">
      <alignment horizontal="left" vertical="top" wrapText="1"/>
    </xf>
    <xf numFmtId="0" fontId="0" fillId="0" borderId="8" xfId="0" applyBorder="1" applyAlignment="1">
      <alignment horizontal="left" vertical="top" wrapText="1"/>
    </xf>
    <xf numFmtId="0" fontId="0" fillId="0" borderId="5" xfId="0" applyBorder="1" applyAlignment="1">
      <alignment horizontal="left" vertical="top" wrapText="1"/>
    </xf>
    <xf numFmtId="0" fontId="0" fillId="0" borderId="27" xfId="0" applyBorder="1" applyAlignment="1">
      <alignment horizontal="left" vertical="top" wrapText="1"/>
    </xf>
    <xf numFmtId="0" fontId="0" fillId="0" borderId="23" xfId="0" applyBorder="1" applyAlignment="1">
      <alignment horizontal="left" vertical="top" wrapText="1"/>
    </xf>
    <xf numFmtId="0" fontId="0" fillId="0" borderId="35" xfId="0" applyBorder="1" applyAlignment="1">
      <alignment vertical="center" wrapText="1"/>
    </xf>
    <xf numFmtId="1" fontId="1" fillId="0" borderId="0" xfId="0" applyNumberFormat="1" applyFont="1" applyAlignment="1">
      <alignment vertical="center"/>
    </xf>
    <xf numFmtId="1" fontId="1" fillId="6" borderId="44" xfId="0" applyNumberFormat="1" applyFont="1" applyFill="1" applyBorder="1" applyAlignment="1" applyProtection="1">
      <alignment horizontal="center" vertical="center"/>
      <protection locked="0"/>
    </xf>
    <xf numFmtId="1" fontId="1" fillId="6" borderId="0" xfId="0" applyNumberFormat="1" applyFont="1" applyFill="1" applyAlignment="1" applyProtection="1">
      <alignment horizontal="center" vertical="center"/>
      <protection locked="0"/>
    </xf>
    <xf numFmtId="1" fontId="1" fillId="6" borderId="45" xfId="0" applyNumberFormat="1" applyFont="1" applyFill="1" applyBorder="1" applyAlignment="1" applyProtection="1">
      <alignment horizontal="center" vertical="center"/>
      <protection locked="0"/>
    </xf>
    <xf numFmtId="0" fontId="2" fillId="2" borderId="23" xfId="0" applyFont="1" applyFill="1" applyBorder="1" applyAlignment="1">
      <alignment horizontal="left" vertical="top" wrapText="1"/>
    </xf>
    <xf numFmtId="1" fontId="1" fillId="8" borderId="45" xfId="0" applyNumberFormat="1" applyFont="1" applyFill="1" applyBorder="1" applyAlignment="1" applyProtection="1">
      <alignment horizontal="center" vertical="center"/>
      <protection locked="0"/>
    </xf>
    <xf numFmtId="0" fontId="1" fillId="5" borderId="41" xfId="0" applyFont="1" applyFill="1" applyBorder="1" applyAlignment="1">
      <alignment vertical="center"/>
    </xf>
    <xf numFmtId="0" fontId="1" fillId="5" borderId="42" xfId="0" applyFont="1" applyFill="1" applyBorder="1" applyAlignment="1">
      <alignment vertical="center"/>
    </xf>
    <xf numFmtId="0" fontId="1" fillId="5" borderId="45" xfId="0" applyFont="1" applyFill="1" applyBorder="1" applyAlignment="1">
      <alignment horizontal="right" vertical="center"/>
    </xf>
    <xf numFmtId="0" fontId="0" fillId="5" borderId="26" xfId="0" applyFill="1" applyBorder="1" applyAlignment="1">
      <alignment vertical="center"/>
    </xf>
    <xf numFmtId="0" fontId="0" fillId="5" borderId="44" xfId="0" applyFill="1" applyBorder="1" applyAlignment="1">
      <alignment vertical="center"/>
    </xf>
    <xf numFmtId="0" fontId="0" fillId="5" borderId="49" xfId="0" applyFill="1" applyBorder="1" applyAlignment="1">
      <alignment vertical="center"/>
    </xf>
    <xf numFmtId="0" fontId="0" fillId="5" borderId="51" xfId="0" applyFill="1" applyBorder="1" applyAlignment="1">
      <alignment vertical="center"/>
    </xf>
    <xf numFmtId="0" fontId="0" fillId="5" borderId="45" xfId="0" applyFill="1" applyBorder="1" applyAlignment="1">
      <alignment vertical="center"/>
    </xf>
    <xf numFmtId="0" fontId="0" fillId="5" borderId="22" xfId="0" applyFill="1" applyBorder="1" applyAlignment="1">
      <alignment vertical="center" wrapText="1"/>
    </xf>
    <xf numFmtId="0" fontId="0" fillId="5" borderId="14" xfId="0" applyFill="1" applyBorder="1" applyAlignment="1">
      <alignment vertical="center" wrapText="1"/>
    </xf>
    <xf numFmtId="0" fontId="1" fillId="5" borderId="14" xfId="0" applyFont="1" applyFill="1" applyBorder="1" applyAlignment="1">
      <alignment vertical="center"/>
    </xf>
    <xf numFmtId="0" fontId="1" fillId="5" borderId="26" xfId="0" applyFont="1" applyFill="1" applyBorder="1" applyAlignment="1">
      <alignment vertical="center"/>
    </xf>
    <xf numFmtId="0" fontId="0" fillId="5" borderId="40" xfId="0" applyFill="1" applyBorder="1" applyAlignment="1">
      <alignment vertical="center"/>
    </xf>
    <xf numFmtId="0" fontId="0" fillId="5" borderId="0" xfId="0" applyFill="1" applyAlignment="1">
      <alignment vertical="center"/>
    </xf>
    <xf numFmtId="0" fontId="1" fillId="5" borderId="42" xfId="0" applyFont="1" applyFill="1" applyBorder="1" applyAlignment="1">
      <alignment horizontal="left" vertical="center" wrapText="1"/>
    </xf>
    <xf numFmtId="0" fontId="1" fillId="5" borderId="45" xfId="0" applyFont="1" applyFill="1" applyBorder="1" applyAlignment="1">
      <alignment horizontal="left" vertical="center" wrapText="1"/>
    </xf>
    <xf numFmtId="1" fontId="1" fillId="5" borderId="0" xfId="0" applyNumberFormat="1" applyFont="1" applyFill="1" applyAlignment="1">
      <alignment vertical="center"/>
    </xf>
    <xf numFmtId="0" fontId="0" fillId="5" borderId="14" xfId="0" applyFill="1" applyBorder="1" applyAlignment="1">
      <alignment vertical="center"/>
    </xf>
    <xf numFmtId="1" fontId="1" fillId="5" borderId="44" xfId="0" applyNumberFormat="1" applyFont="1" applyFill="1" applyBorder="1" applyAlignment="1">
      <alignment vertical="center"/>
    </xf>
    <xf numFmtId="0" fontId="0" fillId="5" borderId="22" xfId="0" applyFill="1" applyBorder="1" applyAlignment="1">
      <alignment vertical="center"/>
    </xf>
    <xf numFmtId="0" fontId="0" fillId="5" borderId="42" xfId="0" applyFill="1" applyBorder="1" applyAlignment="1">
      <alignment vertical="center"/>
    </xf>
    <xf numFmtId="0" fontId="1" fillId="5" borderId="0" xfId="0" applyFont="1" applyFill="1" applyAlignment="1">
      <alignment vertical="center" wrapText="1"/>
    </xf>
    <xf numFmtId="0" fontId="8" fillId="5" borderId="0" xfId="0" applyFont="1" applyFill="1" applyAlignment="1">
      <alignment horizontal="left" vertical="center" wrapText="1"/>
    </xf>
    <xf numFmtId="0" fontId="8" fillId="5" borderId="46" xfId="0" applyFont="1" applyFill="1" applyBorder="1" applyAlignment="1">
      <alignment horizontal="left" vertical="center" wrapText="1"/>
    </xf>
    <xf numFmtId="0" fontId="8" fillId="5" borderId="14" xfId="0" applyFont="1" applyFill="1" applyBorder="1" applyAlignment="1">
      <alignment horizontal="left" vertical="center" wrapText="1"/>
    </xf>
    <xf numFmtId="1" fontId="1" fillId="7" borderId="0" xfId="0" applyNumberFormat="1" applyFont="1" applyFill="1" applyAlignment="1">
      <alignment horizontal="center" vertical="center"/>
    </xf>
    <xf numFmtId="1" fontId="1" fillId="7" borderId="14" xfId="0" applyNumberFormat="1" applyFont="1" applyFill="1" applyBorder="1" applyAlignment="1">
      <alignment horizontal="center" vertical="center"/>
    </xf>
    <xf numFmtId="0" fontId="0" fillId="0" borderId="16" xfId="0" applyBorder="1" applyAlignment="1">
      <alignment vertical="center" wrapText="1"/>
    </xf>
    <xf numFmtId="0" fontId="0" fillId="0" borderId="6" xfId="0" applyBorder="1" applyAlignment="1">
      <alignment horizontal="left" vertical="center" wrapText="1"/>
    </xf>
    <xf numFmtId="0" fontId="0" fillId="0" borderId="15" xfId="0" applyBorder="1" applyAlignment="1">
      <alignment vertical="center" wrapText="1"/>
    </xf>
    <xf numFmtId="0" fontId="0" fillId="0" borderId="5" xfId="0" applyBorder="1" applyAlignment="1">
      <alignment horizontal="left" vertical="center" wrapText="1"/>
    </xf>
    <xf numFmtId="0" fontId="0" fillId="0" borderId="17" xfId="0" applyBorder="1" applyAlignment="1">
      <alignment vertical="center" wrapText="1"/>
    </xf>
    <xf numFmtId="0" fontId="0" fillId="0" borderId="8" xfId="0" applyBorder="1" applyAlignment="1">
      <alignment horizontal="left" vertical="center" wrapText="1"/>
    </xf>
    <xf numFmtId="0" fontId="0" fillId="0" borderId="21" xfId="0" applyBorder="1" applyAlignment="1">
      <alignment vertical="center" wrapText="1"/>
    </xf>
    <xf numFmtId="0" fontId="0" fillId="0" borderId="24" xfId="0" applyBorder="1" applyAlignment="1">
      <alignment horizontal="left" vertical="top" wrapText="1"/>
    </xf>
    <xf numFmtId="0" fontId="0" fillId="0" borderId="13" xfId="0" applyBorder="1" applyAlignment="1">
      <alignment horizontal="left" vertical="center" wrapText="1"/>
    </xf>
    <xf numFmtId="0" fontId="1" fillId="2" borderId="28" xfId="0" applyFont="1" applyFill="1" applyBorder="1" applyAlignment="1">
      <alignment horizontal="left" vertical="top" wrapText="1"/>
    </xf>
    <xf numFmtId="0" fontId="0" fillId="0" borderId="33" xfId="0" applyBorder="1" applyAlignment="1">
      <alignment horizontal="left" vertical="top" wrapText="1"/>
    </xf>
    <xf numFmtId="0" fontId="0" fillId="0" borderId="24" xfId="0" applyBorder="1" applyAlignment="1">
      <alignment vertical="center" wrapText="1"/>
    </xf>
    <xf numFmtId="0" fontId="0" fillId="0" borderId="25" xfId="0" applyBorder="1" applyAlignment="1">
      <alignment vertical="center" wrapText="1"/>
    </xf>
    <xf numFmtId="0" fontId="0" fillId="0" borderId="37" xfId="0" applyBorder="1" applyAlignment="1">
      <alignment vertical="center" wrapText="1"/>
    </xf>
    <xf numFmtId="0" fontId="0" fillId="0" borderId="36" xfId="0" applyBorder="1" applyAlignment="1">
      <alignment vertical="center" wrapText="1"/>
    </xf>
    <xf numFmtId="0" fontId="0" fillId="0" borderId="27" xfId="0" applyBorder="1" applyAlignment="1">
      <alignment vertical="center" wrapText="1"/>
    </xf>
    <xf numFmtId="0" fontId="0" fillId="0" borderId="26" xfId="0" applyBorder="1" applyAlignment="1">
      <alignment vertical="center" wrapText="1"/>
    </xf>
    <xf numFmtId="0" fontId="1" fillId="2" borderId="23" xfId="0" applyFont="1" applyFill="1" applyBorder="1" applyAlignment="1">
      <alignment horizontal="left" vertical="top" wrapText="1"/>
    </xf>
    <xf numFmtId="0" fontId="1" fillId="2" borderId="4" xfId="0" applyFont="1" applyFill="1" applyBorder="1" applyAlignment="1">
      <alignment horizontal="left" vertical="top" wrapText="1"/>
    </xf>
    <xf numFmtId="0" fontId="0" fillId="0" borderId="23" xfId="0" applyBorder="1" applyAlignment="1">
      <alignment vertical="center" wrapText="1"/>
    </xf>
    <xf numFmtId="0" fontId="0" fillId="5" borderId="7" xfId="0" applyFill="1" applyBorder="1" applyAlignment="1">
      <alignment vertical="center" wrapText="1"/>
    </xf>
    <xf numFmtId="0" fontId="0" fillId="0" borderId="18" xfId="0" applyBorder="1" applyAlignment="1">
      <alignment vertical="center" wrapText="1"/>
    </xf>
    <xf numFmtId="0" fontId="0" fillId="0" borderId="3" xfId="0" applyBorder="1" applyAlignment="1">
      <alignment horizontal="left" vertical="top" wrapText="1"/>
    </xf>
    <xf numFmtId="0" fontId="0" fillId="0" borderId="4" xfId="0" applyBorder="1" applyAlignment="1">
      <alignment vertical="center" wrapText="1"/>
    </xf>
    <xf numFmtId="0" fontId="1" fillId="2" borderId="20" xfId="0" applyFont="1" applyFill="1" applyBorder="1" applyAlignment="1">
      <alignment horizontal="left" vertical="top" wrapText="1"/>
    </xf>
    <xf numFmtId="0" fontId="14" fillId="0" borderId="20" xfId="0" applyFont="1" applyBorder="1" applyAlignment="1">
      <alignment horizontal="left" vertical="top" wrapText="1"/>
    </xf>
    <xf numFmtId="0" fontId="6" fillId="0" borderId="1" xfId="0" applyFont="1" applyBorder="1" applyAlignment="1">
      <alignment vertical="center" wrapText="1"/>
    </xf>
    <xf numFmtId="0" fontId="6" fillId="0" borderId="6" xfId="0" applyFont="1" applyBorder="1" applyAlignment="1">
      <alignment vertical="center" wrapText="1"/>
    </xf>
    <xf numFmtId="0" fontId="6" fillId="0" borderId="16" xfId="0" applyFont="1" applyBorder="1" applyAlignment="1">
      <alignment vertical="center"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36" xfId="0" applyFont="1" applyBorder="1" applyAlignment="1">
      <alignment horizontal="left" vertical="top" wrapText="1"/>
    </xf>
    <xf numFmtId="0" fontId="6" fillId="0" borderId="39" xfId="0" applyFont="1" applyBorder="1" applyAlignment="1">
      <alignment horizontal="justify" vertical="center"/>
    </xf>
    <xf numFmtId="0" fontId="6" fillId="0" borderId="5" xfId="0" applyFont="1" applyBorder="1" applyAlignment="1">
      <alignment vertical="center" wrapText="1"/>
    </xf>
    <xf numFmtId="0" fontId="6" fillId="0" borderId="43" xfId="0" applyFont="1" applyBorder="1" applyAlignment="1">
      <alignment horizontal="justify" vertical="center"/>
    </xf>
    <xf numFmtId="0" fontId="6" fillId="0" borderId="35" xfId="0" applyFont="1" applyBorder="1" applyAlignment="1">
      <alignment vertical="center" wrapText="1"/>
    </xf>
    <xf numFmtId="0" fontId="6" fillId="0" borderId="43" xfId="0" applyFont="1" applyBorder="1" applyAlignment="1">
      <alignment horizontal="justify" vertical="center" wrapText="1"/>
    </xf>
    <xf numFmtId="0" fontId="0" fillId="0" borderId="57" xfId="0" applyBorder="1" applyAlignment="1">
      <alignment horizontal="justify" vertical="center"/>
    </xf>
    <xf numFmtId="0" fontId="0" fillId="0" borderId="38" xfId="0"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18" fillId="2" borderId="30" xfId="0" applyFont="1" applyFill="1" applyBorder="1" applyAlignment="1">
      <alignment horizontal="left" vertical="top" wrapText="1"/>
    </xf>
    <xf numFmtId="0" fontId="7" fillId="0" borderId="15" xfId="0" applyFont="1" applyBorder="1" applyAlignment="1">
      <alignment vertical="center" wrapText="1"/>
    </xf>
    <xf numFmtId="0" fontId="7" fillId="0" borderId="32" xfId="0" applyFont="1" applyBorder="1" applyAlignment="1">
      <alignment horizontal="left" vertical="top" wrapText="1"/>
    </xf>
    <xf numFmtId="0" fontId="7" fillId="0" borderId="23" xfId="0" applyFont="1" applyBorder="1" applyAlignment="1">
      <alignment vertical="center" wrapText="1"/>
    </xf>
    <xf numFmtId="0" fontId="19" fillId="0" borderId="0" xfId="0" applyFont="1" applyAlignment="1">
      <alignment vertical="center" wrapText="1"/>
    </xf>
    <xf numFmtId="0" fontId="0" fillId="0" borderId="32" xfId="0" applyBorder="1" applyAlignment="1">
      <alignment horizontal="left" vertical="top" wrapText="1"/>
    </xf>
    <xf numFmtId="0" fontId="7" fillId="0" borderId="0" xfId="0" applyFont="1" applyAlignment="1">
      <alignment vertical="center" wrapText="1"/>
    </xf>
    <xf numFmtId="0" fontId="0" fillId="0" borderId="36" xfId="0" applyBorder="1" applyAlignment="1">
      <alignment horizontal="left" vertical="top" wrapText="1"/>
    </xf>
    <xf numFmtId="0" fontId="20" fillId="0" borderId="0" xfId="0" applyFont="1" applyAlignment="1">
      <alignment vertical="center" wrapText="1"/>
    </xf>
    <xf numFmtId="0" fontId="22" fillId="0" borderId="0" xfId="0" applyFont="1" applyAlignment="1">
      <alignment vertical="center" wrapText="1"/>
    </xf>
    <xf numFmtId="0" fontId="18" fillId="2" borderId="37" xfId="0" applyFont="1" applyFill="1" applyBorder="1" applyAlignment="1">
      <alignment horizontal="left" vertical="top" wrapText="1"/>
    </xf>
    <xf numFmtId="0" fontId="4" fillId="4" borderId="0" xfId="0" applyFont="1" applyFill="1" applyAlignment="1">
      <alignment horizontal="center" vertical="top" wrapText="1"/>
    </xf>
    <xf numFmtId="0" fontId="0" fillId="0" borderId="0" xfId="0" applyAlignment="1">
      <alignment horizontal="left" vertical="center" wrapText="1"/>
    </xf>
    <xf numFmtId="0" fontId="0" fillId="0" borderId="0" xfId="0" applyAlignment="1">
      <alignment horizontal="left" vertical="center"/>
    </xf>
    <xf numFmtId="0" fontId="6" fillId="0" borderId="55" xfId="0" applyFont="1" applyBorder="1" applyAlignment="1">
      <alignment horizontal="left" vertical="center" wrapText="1"/>
    </xf>
    <xf numFmtId="0" fontId="6" fillId="0" borderId="56" xfId="0" applyFont="1" applyBorder="1" applyAlignment="1">
      <alignment horizontal="left" vertical="center" wrapText="1"/>
    </xf>
    <xf numFmtId="0" fontId="6" fillId="0" borderId="24" xfId="0" applyFont="1" applyBorder="1" applyAlignment="1">
      <alignment horizontal="left"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3" borderId="9" xfId="0" applyFont="1" applyFill="1" applyBorder="1" applyAlignment="1">
      <alignment horizontal="center" vertical="center" textRotation="90" wrapText="1"/>
    </xf>
    <xf numFmtId="0" fontId="1" fillId="3" borderId="10" xfId="0" applyFont="1" applyFill="1" applyBorder="1" applyAlignment="1">
      <alignment horizontal="center" vertical="center" textRotation="90" wrapText="1"/>
    </xf>
    <xf numFmtId="0" fontId="0" fillId="0" borderId="10" xfId="0" applyBorder="1" applyAlignment="1">
      <alignment vertical="center" wrapText="1"/>
    </xf>
    <xf numFmtId="0" fontId="0" fillId="0" borderId="11" xfId="0" applyBorder="1" applyAlignment="1">
      <alignment vertical="center" wrapText="1"/>
    </xf>
    <xf numFmtId="0" fontId="1" fillId="2" borderId="27" xfId="0" applyFont="1" applyFill="1" applyBorder="1" applyAlignment="1">
      <alignment horizontal="left" vertical="top" wrapText="1"/>
    </xf>
    <xf numFmtId="0" fontId="1" fillId="2" borderId="24" xfId="0" applyFont="1" applyFill="1" applyBorder="1" applyAlignment="1">
      <alignment horizontal="left" vertical="top" wrapText="1"/>
    </xf>
    <xf numFmtId="0" fontId="1" fillId="2" borderId="25" xfId="0" applyFont="1" applyFill="1" applyBorder="1" applyAlignment="1">
      <alignment horizontal="left" vertical="top" wrapText="1"/>
    </xf>
    <xf numFmtId="0" fontId="1" fillId="2" borderId="22"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2" borderId="26" xfId="0" applyFont="1" applyFill="1" applyBorder="1" applyAlignment="1">
      <alignment horizontal="left" vertical="top" wrapText="1"/>
    </xf>
    <xf numFmtId="0" fontId="1" fillId="2" borderId="44" xfId="0" applyFont="1" applyFill="1" applyBorder="1" applyAlignment="1">
      <alignment horizontal="left" vertical="top" wrapText="1"/>
    </xf>
    <xf numFmtId="0" fontId="1" fillId="2" borderId="0" xfId="0" applyFont="1" applyFill="1" applyAlignment="1">
      <alignment horizontal="left" vertical="top" wrapText="1"/>
    </xf>
    <xf numFmtId="0" fontId="0" fillId="0" borderId="0" xfId="0" applyAlignment="1">
      <alignment wrapText="1"/>
    </xf>
    <xf numFmtId="0" fontId="0" fillId="0" borderId="45" xfId="0" applyBorder="1" applyAlignment="1">
      <alignment wrapText="1"/>
    </xf>
    <xf numFmtId="0" fontId="1" fillId="2" borderId="23" xfId="0" applyFont="1" applyFill="1" applyBorder="1" applyAlignment="1">
      <alignment horizontal="left" vertical="top" wrapText="1"/>
    </xf>
    <xf numFmtId="0" fontId="1" fillId="3" borderId="11" xfId="0" applyFont="1" applyFill="1" applyBorder="1" applyAlignment="1">
      <alignment horizontal="center" vertical="center" textRotation="90" wrapText="1"/>
    </xf>
    <xf numFmtId="0" fontId="1" fillId="3" borderId="27" xfId="0" applyFont="1" applyFill="1" applyBorder="1" applyAlignment="1">
      <alignment horizontal="left" vertical="top" wrapText="1"/>
    </xf>
    <xf numFmtId="0" fontId="1" fillId="3" borderId="24" xfId="0" applyFont="1" applyFill="1" applyBorder="1" applyAlignment="1">
      <alignment horizontal="left" vertical="top" wrapText="1"/>
    </xf>
    <xf numFmtId="0" fontId="1" fillId="3" borderId="25" xfId="0" applyFont="1" applyFill="1" applyBorder="1" applyAlignment="1">
      <alignment horizontal="left" vertical="top" wrapText="1"/>
    </xf>
    <xf numFmtId="0" fontId="1" fillId="3" borderId="23" xfId="0" applyFont="1" applyFill="1" applyBorder="1" applyAlignment="1">
      <alignment horizontal="left" vertical="top" wrapText="1"/>
    </xf>
    <xf numFmtId="0" fontId="20" fillId="0" borderId="0" xfId="0" applyFont="1" applyAlignment="1">
      <alignment vertical="center" wrapText="1"/>
    </xf>
    <xf numFmtId="0" fontId="21" fillId="0" borderId="0" xfId="0" applyFont="1" applyAlignment="1">
      <alignment vertical="center"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0" fillId="0" borderId="2" xfId="0" applyBorder="1" applyAlignment="1">
      <alignment horizontal="left" vertical="top" wrapText="1"/>
    </xf>
    <xf numFmtId="0" fontId="1" fillId="3" borderId="9" xfId="0" applyFont="1" applyFill="1" applyBorder="1" applyAlignment="1">
      <alignment horizontal="center" vertical="center" textRotation="89" wrapText="1"/>
    </xf>
    <xf numFmtId="0" fontId="1" fillId="3" borderId="10" xfId="0" applyFont="1" applyFill="1" applyBorder="1" applyAlignment="1">
      <alignment horizontal="center" vertical="center" textRotation="89" wrapText="1"/>
    </xf>
    <xf numFmtId="0" fontId="1" fillId="3" borderId="11" xfId="0" applyFont="1" applyFill="1" applyBorder="1" applyAlignment="1">
      <alignment horizontal="center" vertical="center" textRotation="89" wrapText="1"/>
    </xf>
    <xf numFmtId="0" fontId="1" fillId="2" borderId="29" xfId="0" applyFont="1" applyFill="1" applyBorder="1" applyAlignment="1">
      <alignment horizontal="left" vertical="top" wrapText="1"/>
    </xf>
    <xf numFmtId="0" fontId="1" fillId="2" borderId="30"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28" xfId="0" applyFont="1" applyFill="1" applyBorder="1" applyAlignment="1">
      <alignment horizontal="left" vertical="top" wrapText="1"/>
    </xf>
    <xf numFmtId="0" fontId="1" fillId="2" borderId="35" xfId="0" applyFont="1" applyFill="1"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1" fillId="2" borderId="1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8" xfId="0" applyFont="1" applyFill="1" applyBorder="1" applyAlignment="1">
      <alignment horizontal="left" vertical="top"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35" xfId="0" applyBorder="1" applyAlignment="1">
      <alignment horizontal="left" vertical="top" wrapText="1"/>
    </xf>
    <xf numFmtId="0" fontId="1" fillId="2" borderId="36" xfId="0" applyFont="1" applyFill="1" applyBorder="1" applyAlignment="1">
      <alignment horizontal="left" vertical="top" wrapText="1"/>
    </xf>
    <xf numFmtId="0" fontId="1" fillId="3" borderId="44" xfId="0" applyFont="1" applyFill="1" applyBorder="1" applyAlignment="1">
      <alignment horizontal="center" vertical="center" textRotation="90" wrapText="1"/>
    </xf>
    <xf numFmtId="0" fontId="1" fillId="3" borderId="0" xfId="0" applyFont="1" applyFill="1" applyAlignment="1">
      <alignment horizontal="center" vertical="center" textRotation="90" wrapText="1"/>
    </xf>
    <xf numFmtId="0" fontId="0" fillId="0" borderId="0" xfId="0" applyAlignment="1">
      <alignment horizontal="center" vertical="center" textRotation="90" wrapText="1"/>
    </xf>
    <xf numFmtId="0" fontId="2" fillId="3" borderId="10" xfId="0" applyFont="1" applyFill="1" applyBorder="1" applyAlignment="1">
      <alignment horizontal="center" vertical="center" textRotation="90" wrapText="1"/>
    </xf>
    <xf numFmtId="0" fontId="2" fillId="3" borderId="11" xfId="0" applyFont="1" applyFill="1" applyBorder="1" applyAlignment="1">
      <alignment horizontal="center" vertical="center" textRotation="90" wrapText="1"/>
    </xf>
    <xf numFmtId="0" fontId="1" fillId="2" borderId="48" xfId="0" applyFont="1" applyFill="1" applyBorder="1" applyAlignment="1">
      <alignment horizontal="left" vertical="top" wrapText="1"/>
    </xf>
    <xf numFmtId="0" fontId="1" fillId="2" borderId="49" xfId="0" applyFont="1" applyFill="1" applyBorder="1" applyAlignment="1">
      <alignment horizontal="left" vertical="top" wrapText="1"/>
    </xf>
    <xf numFmtId="0" fontId="1" fillId="2" borderId="45" xfId="0" applyFont="1" applyFill="1" applyBorder="1" applyAlignment="1">
      <alignment horizontal="left" vertical="top" wrapText="1"/>
    </xf>
    <xf numFmtId="0" fontId="1" fillId="2" borderId="29" xfId="0" applyFont="1" applyFill="1" applyBorder="1" applyAlignment="1">
      <alignment horizontal="center" vertical="top" wrapText="1"/>
    </xf>
    <xf numFmtId="0" fontId="1" fillId="2" borderId="30" xfId="0" applyFont="1" applyFill="1" applyBorder="1" applyAlignment="1">
      <alignment horizontal="center" vertical="top" wrapText="1"/>
    </xf>
    <xf numFmtId="0" fontId="1" fillId="2" borderId="35" xfId="0" applyFont="1" applyFill="1" applyBorder="1" applyAlignment="1">
      <alignment horizontal="center" vertical="top" wrapText="1"/>
    </xf>
    <xf numFmtId="0" fontId="6" fillId="0" borderId="41"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0" xfId="0" applyFont="1" applyAlignment="1">
      <alignment horizontal="center" vertical="center" wrapText="1"/>
    </xf>
    <xf numFmtId="0" fontId="6" fillId="0" borderId="14"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26" xfId="0" applyFont="1" applyBorder="1" applyAlignment="1">
      <alignment horizontal="center" vertical="center" wrapText="1"/>
    </xf>
    <xf numFmtId="0" fontId="2" fillId="2" borderId="23" xfId="0" applyFont="1" applyFill="1" applyBorder="1" applyAlignment="1">
      <alignment horizontal="left" vertical="top" wrapText="1"/>
    </xf>
    <xf numFmtId="0" fontId="2" fillId="2" borderId="25" xfId="0" applyFont="1" applyFill="1" applyBorder="1" applyAlignment="1">
      <alignment horizontal="left" vertical="top" wrapText="1"/>
    </xf>
    <xf numFmtId="0" fontId="3" fillId="0" borderId="41"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26" xfId="0" applyFont="1" applyBorder="1" applyAlignment="1">
      <alignment horizontal="center" vertical="center" wrapText="1"/>
    </xf>
    <xf numFmtId="0" fontId="2" fillId="2" borderId="24" xfId="0" applyFont="1" applyFill="1" applyBorder="1" applyAlignment="1">
      <alignment horizontal="left" vertical="top" wrapText="1"/>
    </xf>
    <xf numFmtId="0" fontId="16" fillId="0" borderId="41"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0" xfId="0" applyFont="1" applyAlignment="1">
      <alignment horizontal="center" vertical="center" wrapText="1"/>
    </xf>
    <xf numFmtId="0" fontId="16" fillId="0" borderId="14"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26" xfId="0" applyFont="1" applyBorder="1" applyAlignment="1">
      <alignment horizontal="center" vertical="center" wrapText="1"/>
    </xf>
    <xf numFmtId="0" fontId="4" fillId="4" borderId="19" xfId="0" applyFont="1" applyFill="1" applyBorder="1" applyAlignment="1">
      <alignment horizontal="center" vertical="center" wrapText="1"/>
    </xf>
    <xf numFmtId="0" fontId="4" fillId="4" borderId="47" xfId="0" applyFont="1" applyFill="1" applyBorder="1" applyAlignment="1">
      <alignment horizontal="center" vertical="center" wrapText="1"/>
    </xf>
    <xf numFmtId="0" fontId="4" fillId="4" borderId="20" xfId="0" applyFont="1" applyFill="1" applyBorder="1" applyAlignment="1">
      <alignment horizontal="center" vertical="center" wrapText="1"/>
    </xf>
    <xf numFmtId="1" fontId="1" fillId="6" borderId="44" xfId="0" applyNumberFormat="1" applyFont="1" applyFill="1" applyBorder="1" applyAlignment="1" applyProtection="1">
      <alignment horizontal="left" vertical="center"/>
      <protection locked="0"/>
    </xf>
    <xf numFmtId="1" fontId="1" fillId="6" borderId="22" xfId="0" applyNumberFormat="1" applyFont="1" applyFill="1" applyBorder="1" applyAlignment="1" applyProtection="1">
      <alignment horizontal="left" vertical="center"/>
      <protection locked="0"/>
    </xf>
    <xf numFmtId="1" fontId="9" fillId="6" borderId="41" xfId="0" applyNumberFormat="1" applyFont="1" applyFill="1" applyBorder="1" applyAlignment="1">
      <alignment horizontal="left" vertical="center"/>
    </xf>
    <xf numFmtId="1" fontId="9" fillId="6" borderId="44" xfId="0" applyNumberFormat="1" applyFont="1" applyFill="1" applyBorder="1" applyAlignment="1">
      <alignment horizontal="left" vertical="center"/>
    </xf>
    <xf numFmtId="1" fontId="9" fillId="6" borderId="22" xfId="0" applyNumberFormat="1" applyFont="1" applyFill="1" applyBorder="1" applyAlignment="1">
      <alignment horizontal="left" vertical="center"/>
    </xf>
    <xf numFmtId="164" fontId="1" fillId="6" borderId="45" xfId="0" applyNumberFormat="1" applyFont="1" applyFill="1" applyBorder="1" applyAlignment="1" applyProtection="1">
      <alignment horizontal="left" vertical="center"/>
      <protection locked="0"/>
    </xf>
    <xf numFmtId="0" fontId="1" fillId="5" borderId="45" xfId="0" applyFont="1" applyFill="1" applyBorder="1" applyAlignment="1">
      <alignment horizontal="left" vertical="center"/>
    </xf>
    <xf numFmtId="0" fontId="1" fillId="5" borderId="26" xfId="0" applyFont="1" applyFill="1" applyBorder="1" applyAlignment="1">
      <alignment horizontal="left" vertical="center"/>
    </xf>
    <xf numFmtId="0" fontId="1" fillId="5" borderId="40" xfId="0" applyFont="1" applyFill="1" applyBorder="1" applyAlignment="1">
      <alignment horizontal="left" vertical="center" wrapText="1"/>
    </xf>
    <xf numFmtId="0" fontId="1" fillId="5" borderId="0" xfId="0" applyFont="1" applyFill="1" applyAlignment="1">
      <alignment horizontal="left" vertical="center" wrapText="1"/>
    </xf>
    <xf numFmtId="1" fontId="1" fillId="7" borderId="0" xfId="0" applyNumberFormat="1" applyFont="1" applyFill="1" applyAlignment="1">
      <alignment horizontal="center" vertical="center"/>
    </xf>
    <xf numFmtId="0" fontId="1" fillId="5" borderId="42" xfId="0" applyFont="1" applyFill="1" applyBorder="1" applyAlignment="1">
      <alignment horizontal="left" vertical="center" wrapText="1"/>
    </xf>
    <xf numFmtId="0" fontId="1" fillId="5" borderId="45" xfId="0" applyFont="1" applyFill="1" applyBorder="1" applyAlignment="1">
      <alignment horizontal="left" vertical="center" wrapText="1"/>
    </xf>
    <xf numFmtId="0" fontId="1" fillId="5" borderId="41" xfId="0" applyFont="1" applyFill="1" applyBorder="1" applyAlignment="1">
      <alignment horizontal="left" vertical="center" wrapText="1"/>
    </xf>
    <xf numFmtId="0" fontId="1" fillId="5" borderId="44" xfId="0" applyFont="1" applyFill="1" applyBorder="1" applyAlignment="1">
      <alignment horizontal="left" vertical="center" wrapText="1"/>
    </xf>
    <xf numFmtId="1" fontId="1" fillId="5" borderId="0" xfId="0" applyNumberFormat="1" applyFont="1" applyFill="1" applyAlignment="1">
      <alignment horizontal="center" vertical="center"/>
    </xf>
    <xf numFmtId="0" fontId="2" fillId="5" borderId="0" xfId="0" applyFont="1" applyFill="1" applyAlignment="1">
      <alignment horizontal="left" vertical="center" wrapText="1"/>
    </xf>
    <xf numFmtId="0" fontId="2" fillId="5" borderId="14" xfId="0" applyFont="1" applyFill="1" applyBorder="1" applyAlignment="1">
      <alignment horizontal="left" vertical="center" wrapText="1"/>
    </xf>
    <xf numFmtId="164" fontId="8" fillId="0" borderId="47" xfId="0" applyNumberFormat="1" applyFont="1" applyBorder="1" applyAlignment="1">
      <alignment horizontal="center"/>
    </xf>
    <xf numFmtId="1" fontId="1" fillId="5" borderId="44" xfId="0" applyNumberFormat="1" applyFont="1" applyFill="1" applyBorder="1" applyAlignment="1">
      <alignment horizontal="center" vertical="center"/>
    </xf>
    <xf numFmtId="1" fontId="1" fillId="5" borderId="45" xfId="0" applyNumberFormat="1" applyFont="1" applyFill="1" applyBorder="1" applyAlignment="1">
      <alignment horizontal="center" vertical="center"/>
    </xf>
    <xf numFmtId="0" fontId="1" fillId="5" borderId="53" xfId="0" applyFont="1" applyFill="1" applyBorder="1" applyAlignment="1">
      <alignment horizontal="left" vertical="center" wrapText="1"/>
    </xf>
    <xf numFmtId="0" fontId="1" fillId="5" borderId="52" xfId="0" applyFont="1" applyFill="1" applyBorder="1" applyAlignment="1">
      <alignment horizontal="left" vertical="center" wrapText="1"/>
    </xf>
    <xf numFmtId="0" fontId="1" fillId="5" borderId="50" xfId="0" applyFont="1" applyFill="1" applyBorder="1" applyAlignment="1">
      <alignment horizontal="left" vertical="center" wrapText="1"/>
    </xf>
    <xf numFmtId="0" fontId="1" fillId="5" borderId="54" xfId="0" applyFont="1" applyFill="1" applyBorder="1" applyAlignment="1">
      <alignment horizontal="left" vertical="center" wrapText="1"/>
    </xf>
    <xf numFmtId="0" fontId="1" fillId="5" borderId="9" xfId="0" applyFont="1" applyFill="1" applyBorder="1" applyAlignment="1">
      <alignment horizontal="left" vertical="center" wrapText="1"/>
    </xf>
    <xf numFmtId="0" fontId="1" fillId="5" borderId="10" xfId="0" applyFont="1" applyFill="1" applyBorder="1" applyAlignment="1">
      <alignment horizontal="left" vertical="center" wrapText="1"/>
    </xf>
    <xf numFmtId="0" fontId="1" fillId="5" borderId="11" xfId="0" applyFont="1" applyFill="1" applyBorder="1" applyAlignment="1">
      <alignment horizontal="left" vertical="center" wrapText="1"/>
    </xf>
    <xf numFmtId="1" fontId="5" fillId="5" borderId="14" xfId="0" applyNumberFormat="1" applyFont="1" applyFill="1" applyBorder="1" applyAlignment="1">
      <alignment horizontal="left" vertical="top" wrapText="1"/>
    </xf>
    <xf numFmtId="1" fontId="5" fillId="5" borderId="26" xfId="0" applyNumberFormat="1" applyFont="1" applyFill="1" applyBorder="1" applyAlignment="1">
      <alignment horizontal="left" vertical="top" wrapText="1"/>
    </xf>
    <xf numFmtId="1" fontId="1" fillId="7" borderId="14" xfId="0" applyNumberFormat="1" applyFont="1" applyFill="1" applyBorder="1" applyAlignment="1">
      <alignment horizontal="center" vertical="center"/>
    </xf>
    <xf numFmtId="0" fontId="1" fillId="5" borderId="45" xfId="0" applyFont="1" applyFill="1" applyBorder="1" applyAlignment="1">
      <alignment horizontal="right" vertical="center"/>
    </xf>
    <xf numFmtId="0" fontId="1" fillId="5" borderId="26" xfId="0" applyFont="1" applyFill="1" applyBorder="1" applyAlignment="1">
      <alignment horizontal="right" vertical="center"/>
    </xf>
  </cellXfs>
  <cellStyles count="1">
    <cellStyle name="Normal" xfId="0" builtinId="0"/>
  </cellStyles>
  <dxfs count="10">
    <dxf>
      <fill>
        <gradientFill degree="90">
          <stop position="0">
            <color rgb="FFFF0000"/>
          </stop>
          <stop position="0.5">
            <color theme="0"/>
          </stop>
          <stop position="1">
            <color rgb="FFFF0000"/>
          </stop>
        </gradientFill>
      </fill>
    </dxf>
    <dxf>
      <fill>
        <gradientFill degree="90">
          <stop position="0">
            <color rgb="FFFF0000"/>
          </stop>
          <stop position="0.5">
            <color theme="0"/>
          </stop>
          <stop position="1">
            <color rgb="FFFF0000"/>
          </stop>
        </gradientFill>
      </fill>
    </dxf>
    <dxf>
      <fill>
        <gradientFill degree="90">
          <stop position="0">
            <color rgb="FFFF0000"/>
          </stop>
          <stop position="0.5">
            <color theme="0"/>
          </stop>
          <stop position="1">
            <color rgb="FFFF0000"/>
          </stop>
        </gradientFill>
      </fill>
    </dxf>
    <dxf>
      <fill>
        <gradientFill degree="90">
          <stop position="0">
            <color rgb="FFFF0000"/>
          </stop>
          <stop position="0.5">
            <color theme="0"/>
          </stop>
          <stop position="1">
            <color rgb="FFFF0000"/>
          </stop>
        </gradientFill>
      </fill>
    </dxf>
    <dxf>
      <fill>
        <gradientFill degree="90">
          <stop position="0">
            <color rgb="FFFF0000"/>
          </stop>
          <stop position="0.5">
            <color theme="0"/>
          </stop>
          <stop position="1">
            <color rgb="FFFF0000"/>
          </stop>
        </gradientFill>
      </fill>
    </dxf>
    <dxf>
      <fill>
        <gradientFill degree="90">
          <stop position="0">
            <color rgb="FFFF0000"/>
          </stop>
          <stop position="0.5">
            <color theme="0"/>
          </stop>
          <stop position="1">
            <color rgb="FFFF0000"/>
          </stop>
        </gradientFill>
      </fill>
    </dxf>
    <dxf>
      <fill>
        <gradientFill degree="90">
          <stop position="0">
            <color rgb="FFFF0000"/>
          </stop>
          <stop position="0.5">
            <color theme="0"/>
          </stop>
          <stop position="1">
            <color rgb="FFFF0000"/>
          </stop>
        </gradientFill>
      </fill>
    </dxf>
    <dxf>
      <fill>
        <gradientFill degree="90">
          <stop position="0">
            <color rgb="FFFF0000"/>
          </stop>
          <stop position="0.5">
            <color theme="0"/>
          </stop>
          <stop position="1">
            <color rgb="FFFF0000"/>
          </stop>
        </gradientFill>
      </fill>
    </dxf>
    <dxf>
      <fill>
        <gradientFill degree="90">
          <stop position="0">
            <color rgb="FFFF0000"/>
          </stop>
          <stop position="0.5">
            <color theme="0"/>
          </stop>
          <stop position="1">
            <color rgb="FFFF0000"/>
          </stop>
        </gradientFill>
      </fill>
    </dxf>
    <dxf>
      <fill>
        <gradientFill degree="90">
          <stop position="0">
            <color rgb="FFFF0000"/>
          </stop>
          <stop position="0.5">
            <color theme="0"/>
          </stop>
          <stop position="1">
            <color rgb="FFFF0000"/>
          </stop>
        </gradientFill>
      </fill>
    </dxf>
  </dxfs>
  <tableStyles count="0" defaultTableStyle="TableStyleMedium2" defaultPivotStyle="PivotStyleLight16"/>
  <colors>
    <mruColors>
      <color rgb="FFFFCC66"/>
      <color rgb="FFFFFF99"/>
      <color rgb="FF6984F7"/>
      <color rgb="FF5C34F0"/>
      <color rgb="FF8533E9"/>
      <color rgb="FFFFCC99"/>
      <color rgb="FFCCFFFF"/>
      <color rgb="FF8487FC"/>
      <color rgb="FF8E59F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65E380F-45DD-4C4E-9D88-2BD58E538DA8}" type="doc">
      <dgm:prSet loTypeId="urn:microsoft.com/office/officeart/2005/8/layout/pyramid1" loCatId="pyramid" qsTypeId="urn:microsoft.com/office/officeart/2005/8/quickstyle/3d1" qsCatId="3D" csTypeId="urn:microsoft.com/office/officeart/2005/8/colors/accent1_2" csCatId="accent1" phldr="1"/>
      <dgm:spPr/>
    </dgm:pt>
    <dgm:pt modelId="{FF30F959-7D5D-46B6-AC3B-0852F56D442D}">
      <dgm:prSet phldrT="[Texte]" custT="1"/>
      <dgm:spPr/>
      <dgm:t>
        <a:bodyPr/>
        <a:lstStyle/>
        <a:p>
          <a:pPr algn="ctr"/>
          <a:r>
            <a:rPr lang="en-US" sz="1400" b="1">
              <a:solidFill>
                <a:schemeClr val="bg1"/>
              </a:solidFill>
            </a:rPr>
            <a:t>Guide d'Audit de la certification des systèmes de pesage des usines d'enrobés</a:t>
          </a:r>
        </a:p>
      </dgm:t>
    </dgm:pt>
    <dgm:pt modelId="{2E2B789E-26B8-4E1C-9D89-D4CC1E88AC18}" type="parTrans" cxnId="{A252BB5D-3527-4889-877E-35A0EF16D9A4}">
      <dgm:prSet/>
      <dgm:spPr/>
      <dgm:t>
        <a:bodyPr/>
        <a:lstStyle/>
        <a:p>
          <a:pPr algn="ctr"/>
          <a:endParaRPr lang="en-US"/>
        </a:p>
      </dgm:t>
    </dgm:pt>
    <dgm:pt modelId="{39691D65-15FF-4F74-9352-CBE682EFA30C}" type="sibTrans" cxnId="{A252BB5D-3527-4889-877E-35A0EF16D9A4}">
      <dgm:prSet/>
      <dgm:spPr/>
      <dgm:t>
        <a:bodyPr/>
        <a:lstStyle/>
        <a:p>
          <a:pPr algn="ctr"/>
          <a:endParaRPr lang="en-US"/>
        </a:p>
      </dgm:t>
    </dgm:pt>
    <dgm:pt modelId="{79E04DE4-B919-4A7F-ACEA-C3B7058D7E38}">
      <dgm:prSet phldrT="[Texte]" custT="1"/>
      <dgm:spPr>
        <a:solidFill>
          <a:srgbClr val="5C34F0"/>
        </a:solidFill>
      </dgm:spPr>
      <dgm:t>
        <a:bodyPr/>
        <a:lstStyle/>
        <a:p>
          <a:pPr algn="ctr">
            <a:lnSpc>
              <a:spcPct val="90000"/>
            </a:lnSpc>
            <a:spcAft>
              <a:spcPct val="35000"/>
            </a:spcAft>
          </a:pPr>
          <a:endParaRPr lang="en-US" sz="1200" b="1">
            <a:solidFill>
              <a:schemeClr val="bg1"/>
            </a:solidFill>
          </a:endParaRPr>
        </a:p>
        <a:p>
          <a:pPr algn="ctr">
            <a:lnSpc>
              <a:spcPct val="90000"/>
            </a:lnSpc>
            <a:spcAft>
              <a:spcPct val="35000"/>
            </a:spcAft>
          </a:pPr>
          <a:endParaRPr lang="en-US" sz="1200" b="1">
            <a:solidFill>
              <a:schemeClr val="bg1"/>
            </a:solidFill>
          </a:endParaRPr>
        </a:p>
        <a:p>
          <a:pPr algn="ctr">
            <a:lnSpc>
              <a:spcPct val="90000"/>
            </a:lnSpc>
            <a:spcAft>
              <a:spcPct val="35000"/>
            </a:spcAft>
          </a:pPr>
          <a:endParaRPr lang="en-US" sz="1200" b="1">
            <a:solidFill>
              <a:schemeClr val="bg1"/>
            </a:solidFill>
          </a:endParaRPr>
        </a:p>
        <a:p>
          <a:pPr algn="ctr">
            <a:lnSpc>
              <a:spcPct val="100000"/>
            </a:lnSpc>
            <a:spcAft>
              <a:spcPts val="0"/>
            </a:spcAft>
          </a:pPr>
          <a:r>
            <a:rPr lang="en-US" sz="1400" b="1">
              <a:solidFill>
                <a:schemeClr val="bg1"/>
              </a:solidFill>
            </a:rPr>
            <a:t>NF P 98-750</a:t>
          </a:r>
        </a:p>
        <a:p>
          <a:pPr algn="ctr">
            <a:lnSpc>
              <a:spcPct val="90000"/>
            </a:lnSpc>
            <a:spcAft>
              <a:spcPct val="35000"/>
            </a:spcAft>
          </a:pPr>
          <a:r>
            <a:rPr lang="en-US" sz="1050" b="1">
              <a:solidFill>
                <a:schemeClr val="bg1"/>
              </a:solidFill>
            </a:rPr>
            <a:t>( janvier 2020 )</a:t>
          </a:r>
        </a:p>
        <a:p>
          <a:pPr algn="ctr">
            <a:lnSpc>
              <a:spcPct val="90000"/>
            </a:lnSpc>
            <a:spcAft>
              <a:spcPct val="35000"/>
            </a:spcAft>
          </a:pPr>
          <a:r>
            <a:rPr lang="en-US" sz="1050" b="1">
              <a:solidFill>
                <a:schemeClr val="bg1"/>
              </a:solidFill>
            </a:rPr>
            <a:t>Usines de fabrication de </a:t>
          </a:r>
        </a:p>
        <a:p>
          <a:pPr algn="ctr">
            <a:lnSpc>
              <a:spcPct val="90000"/>
            </a:lnSpc>
            <a:spcAft>
              <a:spcPct val="35000"/>
            </a:spcAft>
          </a:pPr>
          <a:r>
            <a:rPr lang="en-US" sz="1050" b="1">
              <a:solidFill>
                <a:schemeClr val="bg1"/>
              </a:solidFill>
            </a:rPr>
            <a:t>mélanges bitumineux —</a:t>
          </a:r>
        </a:p>
        <a:p>
          <a:pPr algn="ctr">
            <a:lnSpc>
              <a:spcPct val="90000"/>
            </a:lnSpc>
            <a:spcAft>
              <a:spcPct val="35000"/>
            </a:spcAft>
          </a:pPr>
          <a:r>
            <a:rPr lang="en-US" sz="1050" b="1">
              <a:solidFill>
                <a:schemeClr val="bg1"/>
              </a:solidFill>
            </a:rPr>
            <a:t>Qualité des systèmes de pesage</a:t>
          </a:r>
        </a:p>
        <a:p>
          <a:pPr algn="ctr">
            <a:lnSpc>
              <a:spcPct val="100000"/>
            </a:lnSpc>
            <a:spcAft>
              <a:spcPts val="0"/>
            </a:spcAft>
          </a:pPr>
          <a:endParaRPr lang="en-US" sz="1200" b="1"/>
        </a:p>
      </dgm:t>
    </dgm:pt>
    <dgm:pt modelId="{E67C1DC0-6555-4FDE-AE9D-447F9DEA03CE}" type="sibTrans" cxnId="{096E8A22-7009-44D4-9D42-AF370555DDD9}">
      <dgm:prSet/>
      <dgm:spPr/>
      <dgm:t>
        <a:bodyPr/>
        <a:lstStyle/>
        <a:p>
          <a:pPr algn="ctr"/>
          <a:endParaRPr lang="en-US"/>
        </a:p>
      </dgm:t>
    </dgm:pt>
    <dgm:pt modelId="{9163C839-E178-4AD6-BB93-1DD45A238F05}" type="parTrans" cxnId="{096E8A22-7009-44D4-9D42-AF370555DDD9}">
      <dgm:prSet/>
      <dgm:spPr/>
      <dgm:t>
        <a:bodyPr/>
        <a:lstStyle/>
        <a:p>
          <a:pPr algn="ctr"/>
          <a:endParaRPr lang="en-US"/>
        </a:p>
      </dgm:t>
    </dgm:pt>
    <dgm:pt modelId="{ADDF1D0D-D968-4065-B584-3BBDC32D9FF4}">
      <dgm:prSet custT="1"/>
      <dgm:spPr>
        <a:solidFill>
          <a:srgbClr val="8E59F9"/>
        </a:solidFill>
      </dgm:spPr>
      <dgm:t>
        <a:bodyPr/>
        <a:lstStyle/>
        <a:p>
          <a:pPr algn="ctr"/>
          <a:r>
            <a:rPr lang="en-US" sz="1400" b="1">
              <a:solidFill>
                <a:schemeClr val="bg1"/>
              </a:solidFill>
              <a:latin typeface="+mn-lt"/>
            </a:rPr>
            <a:t>Dispositif de certification des systèmes de pesage des usines d’enrobage</a:t>
          </a:r>
        </a:p>
        <a:p>
          <a:pPr algn="ctr"/>
          <a:r>
            <a:rPr lang="fr-FR" sz="1050" b="1">
              <a:solidFill>
                <a:schemeClr val="bg1"/>
              </a:solidFill>
            </a:rPr>
            <a:t>Référentiel d’application de l'IDRRIM_Avril 2021</a:t>
          </a:r>
          <a:endParaRPr lang="en-US" sz="1050" b="1">
            <a:solidFill>
              <a:schemeClr val="bg1"/>
            </a:solidFill>
            <a:latin typeface="+mn-lt"/>
          </a:endParaRPr>
        </a:p>
      </dgm:t>
    </dgm:pt>
    <dgm:pt modelId="{9E702606-C841-4426-8470-B85190503FF8}" type="sibTrans" cxnId="{880EDCAB-EA99-4691-8D52-3DEB44D47624}">
      <dgm:prSet/>
      <dgm:spPr/>
      <dgm:t>
        <a:bodyPr/>
        <a:lstStyle/>
        <a:p>
          <a:pPr algn="ctr"/>
          <a:endParaRPr lang="en-US"/>
        </a:p>
      </dgm:t>
    </dgm:pt>
    <dgm:pt modelId="{86829181-BCAC-4536-BC1F-2AFE3365D61A}" type="parTrans" cxnId="{880EDCAB-EA99-4691-8D52-3DEB44D47624}">
      <dgm:prSet/>
      <dgm:spPr/>
      <dgm:t>
        <a:bodyPr/>
        <a:lstStyle/>
        <a:p>
          <a:pPr algn="ctr"/>
          <a:endParaRPr lang="en-US"/>
        </a:p>
      </dgm:t>
    </dgm:pt>
    <dgm:pt modelId="{EF986411-EDCA-4F3F-983F-453D908A2057}" type="pres">
      <dgm:prSet presAssocID="{765E380F-45DD-4C4E-9D88-2BD58E538DA8}" presName="Name0" presStyleCnt="0">
        <dgm:presLayoutVars>
          <dgm:dir/>
          <dgm:animLvl val="lvl"/>
          <dgm:resizeHandles val="exact"/>
        </dgm:presLayoutVars>
      </dgm:prSet>
      <dgm:spPr/>
    </dgm:pt>
    <dgm:pt modelId="{5CC66B92-E5CD-4B15-8A2E-D8FA47BD7FFB}" type="pres">
      <dgm:prSet presAssocID="{79E04DE4-B919-4A7F-ACEA-C3B7058D7E38}" presName="Name8" presStyleCnt="0"/>
      <dgm:spPr/>
    </dgm:pt>
    <dgm:pt modelId="{CC9B0CD9-ECCA-428B-B7D8-FDA6EAC2367F}" type="pres">
      <dgm:prSet presAssocID="{79E04DE4-B919-4A7F-ACEA-C3B7058D7E38}" presName="level" presStyleLbl="node1" presStyleIdx="0" presStyleCnt="3" custScaleY="162015">
        <dgm:presLayoutVars>
          <dgm:chMax val="1"/>
          <dgm:bulletEnabled val="1"/>
        </dgm:presLayoutVars>
      </dgm:prSet>
      <dgm:spPr/>
    </dgm:pt>
    <dgm:pt modelId="{77A2AB5A-BB83-4F4A-BCA4-C14FB6E482ED}" type="pres">
      <dgm:prSet presAssocID="{79E04DE4-B919-4A7F-ACEA-C3B7058D7E38}" presName="levelTx" presStyleLbl="revTx" presStyleIdx="0" presStyleCnt="0">
        <dgm:presLayoutVars>
          <dgm:chMax val="1"/>
          <dgm:bulletEnabled val="1"/>
        </dgm:presLayoutVars>
      </dgm:prSet>
      <dgm:spPr/>
    </dgm:pt>
    <dgm:pt modelId="{444F6CDA-9E36-4DB1-8D69-81698186812A}" type="pres">
      <dgm:prSet presAssocID="{ADDF1D0D-D968-4065-B584-3BBDC32D9FF4}" presName="Name8" presStyleCnt="0"/>
      <dgm:spPr/>
    </dgm:pt>
    <dgm:pt modelId="{95749AA0-A3CF-4FAA-B51E-76738DD42906}" type="pres">
      <dgm:prSet presAssocID="{ADDF1D0D-D968-4065-B584-3BBDC32D9FF4}" presName="level" presStyleLbl="node1" presStyleIdx="1" presStyleCnt="3" custScaleY="117828">
        <dgm:presLayoutVars>
          <dgm:chMax val="1"/>
          <dgm:bulletEnabled val="1"/>
        </dgm:presLayoutVars>
      </dgm:prSet>
      <dgm:spPr/>
    </dgm:pt>
    <dgm:pt modelId="{D51B4625-7695-4627-9926-CBBE379E3E16}" type="pres">
      <dgm:prSet presAssocID="{ADDF1D0D-D968-4065-B584-3BBDC32D9FF4}" presName="levelTx" presStyleLbl="revTx" presStyleIdx="0" presStyleCnt="0">
        <dgm:presLayoutVars>
          <dgm:chMax val="1"/>
          <dgm:bulletEnabled val="1"/>
        </dgm:presLayoutVars>
      </dgm:prSet>
      <dgm:spPr/>
    </dgm:pt>
    <dgm:pt modelId="{3EA0C270-C82A-4719-9F1E-F2E4A7326A45}" type="pres">
      <dgm:prSet presAssocID="{FF30F959-7D5D-46B6-AC3B-0852F56D442D}" presName="Name8" presStyleCnt="0"/>
      <dgm:spPr/>
    </dgm:pt>
    <dgm:pt modelId="{5BE874FA-8A7F-4EB0-AB51-9C63255D0DBB}" type="pres">
      <dgm:prSet presAssocID="{FF30F959-7D5D-46B6-AC3B-0852F56D442D}" presName="level" presStyleLbl="node1" presStyleIdx="2" presStyleCnt="3" custLinFactNeighborX="1096">
        <dgm:presLayoutVars>
          <dgm:chMax val="1"/>
          <dgm:bulletEnabled val="1"/>
        </dgm:presLayoutVars>
      </dgm:prSet>
      <dgm:spPr/>
    </dgm:pt>
    <dgm:pt modelId="{DAC71CAC-0CD1-4437-A0CF-C45CA65169DB}" type="pres">
      <dgm:prSet presAssocID="{FF30F959-7D5D-46B6-AC3B-0852F56D442D}" presName="levelTx" presStyleLbl="revTx" presStyleIdx="0" presStyleCnt="0">
        <dgm:presLayoutVars>
          <dgm:chMax val="1"/>
          <dgm:bulletEnabled val="1"/>
        </dgm:presLayoutVars>
      </dgm:prSet>
      <dgm:spPr/>
    </dgm:pt>
  </dgm:ptLst>
  <dgm:cxnLst>
    <dgm:cxn modelId="{056C4811-4816-4089-BC37-9BE42FD91654}" type="presOf" srcId="{FF30F959-7D5D-46B6-AC3B-0852F56D442D}" destId="{5BE874FA-8A7F-4EB0-AB51-9C63255D0DBB}" srcOrd="0" destOrd="0" presId="urn:microsoft.com/office/officeart/2005/8/layout/pyramid1"/>
    <dgm:cxn modelId="{096E8A22-7009-44D4-9D42-AF370555DDD9}" srcId="{765E380F-45DD-4C4E-9D88-2BD58E538DA8}" destId="{79E04DE4-B919-4A7F-ACEA-C3B7058D7E38}" srcOrd="0" destOrd="0" parTransId="{9163C839-E178-4AD6-BB93-1DD45A238F05}" sibTransId="{E67C1DC0-6555-4FDE-AE9D-447F9DEA03CE}"/>
    <dgm:cxn modelId="{60D6F427-9DC3-4F5E-8318-30B93B20C18A}" type="presOf" srcId="{79E04DE4-B919-4A7F-ACEA-C3B7058D7E38}" destId="{CC9B0CD9-ECCA-428B-B7D8-FDA6EAC2367F}" srcOrd="0" destOrd="0" presId="urn:microsoft.com/office/officeart/2005/8/layout/pyramid1"/>
    <dgm:cxn modelId="{E8727B31-A765-46B8-A574-FB07D9597307}" type="presOf" srcId="{ADDF1D0D-D968-4065-B584-3BBDC32D9FF4}" destId="{95749AA0-A3CF-4FAA-B51E-76738DD42906}" srcOrd="0" destOrd="0" presId="urn:microsoft.com/office/officeart/2005/8/layout/pyramid1"/>
    <dgm:cxn modelId="{A252BB5D-3527-4889-877E-35A0EF16D9A4}" srcId="{765E380F-45DD-4C4E-9D88-2BD58E538DA8}" destId="{FF30F959-7D5D-46B6-AC3B-0852F56D442D}" srcOrd="2" destOrd="0" parTransId="{2E2B789E-26B8-4E1C-9D89-D4CC1E88AC18}" sibTransId="{39691D65-15FF-4F74-9352-CBE682EFA30C}"/>
    <dgm:cxn modelId="{7518E26B-85FA-43D4-A1F9-C31D383A7028}" type="presOf" srcId="{79E04DE4-B919-4A7F-ACEA-C3B7058D7E38}" destId="{77A2AB5A-BB83-4F4A-BCA4-C14FB6E482ED}" srcOrd="1" destOrd="0" presId="urn:microsoft.com/office/officeart/2005/8/layout/pyramid1"/>
    <dgm:cxn modelId="{9854D8A0-DF2C-4CD4-9821-3862A4331918}" type="presOf" srcId="{ADDF1D0D-D968-4065-B584-3BBDC32D9FF4}" destId="{D51B4625-7695-4627-9926-CBBE379E3E16}" srcOrd="1" destOrd="0" presId="urn:microsoft.com/office/officeart/2005/8/layout/pyramid1"/>
    <dgm:cxn modelId="{61D6A5A6-E940-44D3-8650-79ED5CAD8CF6}" type="presOf" srcId="{FF30F959-7D5D-46B6-AC3B-0852F56D442D}" destId="{DAC71CAC-0CD1-4437-A0CF-C45CA65169DB}" srcOrd="1" destOrd="0" presId="urn:microsoft.com/office/officeart/2005/8/layout/pyramid1"/>
    <dgm:cxn modelId="{880EDCAB-EA99-4691-8D52-3DEB44D47624}" srcId="{765E380F-45DD-4C4E-9D88-2BD58E538DA8}" destId="{ADDF1D0D-D968-4065-B584-3BBDC32D9FF4}" srcOrd="1" destOrd="0" parTransId="{86829181-BCAC-4536-BC1F-2AFE3365D61A}" sibTransId="{9E702606-C841-4426-8470-B85190503FF8}"/>
    <dgm:cxn modelId="{1316A4B4-05A5-4D54-9638-8344C12987E4}" type="presOf" srcId="{765E380F-45DD-4C4E-9D88-2BD58E538DA8}" destId="{EF986411-EDCA-4F3F-983F-453D908A2057}" srcOrd="0" destOrd="0" presId="urn:microsoft.com/office/officeart/2005/8/layout/pyramid1"/>
    <dgm:cxn modelId="{5C7D67E9-F431-4AB3-9E04-4AA009CD69B6}" type="presParOf" srcId="{EF986411-EDCA-4F3F-983F-453D908A2057}" destId="{5CC66B92-E5CD-4B15-8A2E-D8FA47BD7FFB}" srcOrd="0" destOrd="0" presId="urn:microsoft.com/office/officeart/2005/8/layout/pyramid1"/>
    <dgm:cxn modelId="{F304D635-6BDB-48D9-A844-5EB7C3ED3F4B}" type="presParOf" srcId="{5CC66B92-E5CD-4B15-8A2E-D8FA47BD7FFB}" destId="{CC9B0CD9-ECCA-428B-B7D8-FDA6EAC2367F}" srcOrd="0" destOrd="0" presId="urn:microsoft.com/office/officeart/2005/8/layout/pyramid1"/>
    <dgm:cxn modelId="{98D44630-5F18-4347-87A4-99C31C21CCCD}" type="presParOf" srcId="{5CC66B92-E5CD-4B15-8A2E-D8FA47BD7FFB}" destId="{77A2AB5A-BB83-4F4A-BCA4-C14FB6E482ED}" srcOrd="1" destOrd="0" presId="urn:microsoft.com/office/officeart/2005/8/layout/pyramid1"/>
    <dgm:cxn modelId="{A550203D-8A4B-451A-97FA-A79D08B942E4}" type="presParOf" srcId="{EF986411-EDCA-4F3F-983F-453D908A2057}" destId="{444F6CDA-9E36-4DB1-8D69-81698186812A}" srcOrd="1" destOrd="0" presId="urn:microsoft.com/office/officeart/2005/8/layout/pyramid1"/>
    <dgm:cxn modelId="{E049D3E6-0CAC-4814-86BB-902F28985EF9}" type="presParOf" srcId="{444F6CDA-9E36-4DB1-8D69-81698186812A}" destId="{95749AA0-A3CF-4FAA-B51E-76738DD42906}" srcOrd="0" destOrd="0" presId="urn:microsoft.com/office/officeart/2005/8/layout/pyramid1"/>
    <dgm:cxn modelId="{160BAB36-4CFF-4EBB-9CB6-601DE58AD182}" type="presParOf" srcId="{444F6CDA-9E36-4DB1-8D69-81698186812A}" destId="{D51B4625-7695-4627-9926-CBBE379E3E16}" srcOrd="1" destOrd="0" presId="urn:microsoft.com/office/officeart/2005/8/layout/pyramid1"/>
    <dgm:cxn modelId="{46D1A90C-C8A6-4E0B-9FAF-B491D33461DB}" type="presParOf" srcId="{EF986411-EDCA-4F3F-983F-453D908A2057}" destId="{3EA0C270-C82A-4719-9F1E-F2E4A7326A45}" srcOrd="2" destOrd="0" presId="urn:microsoft.com/office/officeart/2005/8/layout/pyramid1"/>
    <dgm:cxn modelId="{C6A50E57-9500-4E38-9EED-7F1DE25FE6FC}" type="presParOf" srcId="{3EA0C270-C82A-4719-9F1E-F2E4A7326A45}" destId="{5BE874FA-8A7F-4EB0-AB51-9C63255D0DBB}" srcOrd="0" destOrd="0" presId="urn:microsoft.com/office/officeart/2005/8/layout/pyramid1"/>
    <dgm:cxn modelId="{92727134-944A-42C6-AEC4-039F36F2EE8D}" type="presParOf" srcId="{3EA0C270-C82A-4719-9F1E-F2E4A7326A45}" destId="{DAC71CAC-0CD1-4437-A0CF-C45CA65169DB}" srcOrd="1" destOrd="0" presId="urn:microsoft.com/office/officeart/2005/8/layout/pyramid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C9B0CD9-ECCA-428B-B7D8-FDA6EAC2367F}">
      <dsp:nvSpPr>
        <dsp:cNvPr id="0" name=""/>
        <dsp:cNvSpPr/>
      </dsp:nvSpPr>
      <dsp:spPr>
        <a:xfrm>
          <a:off x="1698771" y="0"/>
          <a:ext cx="2527007" cy="1547893"/>
        </a:xfrm>
        <a:prstGeom prst="trapezoid">
          <a:avLst>
            <a:gd name="adj" fmla="val 81627"/>
          </a:avLst>
        </a:prstGeom>
        <a:solidFill>
          <a:srgbClr val="5C34F0"/>
        </a:solidFill>
        <a:ln>
          <a:noFill/>
        </a:ln>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533400">
            <a:lnSpc>
              <a:spcPct val="90000"/>
            </a:lnSpc>
            <a:spcBef>
              <a:spcPct val="0"/>
            </a:spcBef>
            <a:spcAft>
              <a:spcPct val="35000"/>
            </a:spcAft>
            <a:buNone/>
          </a:pPr>
          <a:endParaRPr lang="en-US" sz="1200" b="1" kern="1200">
            <a:solidFill>
              <a:schemeClr val="bg1"/>
            </a:solidFill>
          </a:endParaRPr>
        </a:p>
        <a:p>
          <a:pPr marL="0" lvl="0" indent="0" algn="ctr" defTabSz="533400">
            <a:lnSpc>
              <a:spcPct val="90000"/>
            </a:lnSpc>
            <a:spcBef>
              <a:spcPct val="0"/>
            </a:spcBef>
            <a:spcAft>
              <a:spcPct val="35000"/>
            </a:spcAft>
            <a:buNone/>
          </a:pPr>
          <a:endParaRPr lang="en-US" sz="1200" b="1" kern="1200">
            <a:solidFill>
              <a:schemeClr val="bg1"/>
            </a:solidFill>
          </a:endParaRPr>
        </a:p>
        <a:p>
          <a:pPr marL="0" lvl="0" indent="0" algn="ctr" defTabSz="533400">
            <a:lnSpc>
              <a:spcPct val="90000"/>
            </a:lnSpc>
            <a:spcBef>
              <a:spcPct val="0"/>
            </a:spcBef>
            <a:spcAft>
              <a:spcPct val="35000"/>
            </a:spcAft>
            <a:buNone/>
          </a:pPr>
          <a:endParaRPr lang="en-US" sz="1200" b="1" kern="1200">
            <a:solidFill>
              <a:schemeClr val="bg1"/>
            </a:solidFill>
          </a:endParaRPr>
        </a:p>
        <a:p>
          <a:pPr marL="0" lvl="0" indent="0" algn="ctr" defTabSz="533400">
            <a:lnSpc>
              <a:spcPct val="100000"/>
            </a:lnSpc>
            <a:spcBef>
              <a:spcPct val="0"/>
            </a:spcBef>
            <a:spcAft>
              <a:spcPts val="0"/>
            </a:spcAft>
            <a:buNone/>
          </a:pPr>
          <a:r>
            <a:rPr lang="en-US" sz="1400" b="1" kern="1200">
              <a:solidFill>
                <a:schemeClr val="bg1"/>
              </a:solidFill>
            </a:rPr>
            <a:t>NF P 98-750</a:t>
          </a:r>
        </a:p>
        <a:p>
          <a:pPr marL="0" lvl="0" indent="0" algn="ctr" defTabSz="533400">
            <a:lnSpc>
              <a:spcPct val="90000"/>
            </a:lnSpc>
            <a:spcBef>
              <a:spcPct val="0"/>
            </a:spcBef>
            <a:spcAft>
              <a:spcPct val="35000"/>
            </a:spcAft>
            <a:buNone/>
          </a:pPr>
          <a:r>
            <a:rPr lang="en-US" sz="1050" b="1" kern="1200">
              <a:solidFill>
                <a:schemeClr val="bg1"/>
              </a:solidFill>
            </a:rPr>
            <a:t>( janvier 2020 )</a:t>
          </a:r>
        </a:p>
        <a:p>
          <a:pPr marL="0" lvl="0" indent="0" algn="ctr" defTabSz="533400">
            <a:lnSpc>
              <a:spcPct val="90000"/>
            </a:lnSpc>
            <a:spcBef>
              <a:spcPct val="0"/>
            </a:spcBef>
            <a:spcAft>
              <a:spcPct val="35000"/>
            </a:spcAft>
            <a:buNone/>
          </a:pPr>
          <a:r>
            <a:rPr lang="en-US" sz="1050" b="1" kern="1200">
              <a:solidFill>
                <a:schemeClr val="bg1"/>
              </a:solidFill>
            </a:rPr>
            <a:t>Usines de fabrication de </a:t>
          </a:r>
        </a:p>
        <a:p>
          <a:pPr marL="0" lvl="0" indent="0" algn="ctr" defTabSz="533400">
            <a:lnSpc>
              <a:spcPct val="90000"/>
            </a:lnSpc>
            <a:spcBef>
              <a:spcPct val="0"/>
            </a:spcBef>
            <a:spcAft>
              <a:spcPct val="35000"/>
            </a:spcAft>
            <a:buNone/>
          </a:pPr>
          <a:r>
            <a:rPr lang="en-US" sz="1050" b="1" kern="1200">
              <a:solidFill>
                <a:schemeClr val="bg1"/>
              </a:solidFill>
            </a:rPr>
            <a:t>mélanges bitumineux —</a:t>
          </a:r>
        </a:p>
        <a:p>
          <a:pPr marL="0" lvl="0" indent="0" algn="ctr" defTabSz="533400">
            <a:lnSpc>
              <a:spcPct val="90000"/>
            </a:lnSpc>
            <a:spcBef>
              <a:spcPct val="0"/>
            </a:spcBef>
            <a:spcAft>
              <a:spcPct val="35000"/>
            </a:spcAft>
            <a:buNone/>
          </a:pPr>
          <a:r>
            <a:rPr lang="en-US" sz="1050" b="1" kern="1200">
              <a:solidFill>
                <a:schemeClr val="bg1"/>
              </a:solidFill>
            </a:rPr>
            <a:t>Qualité des systèmes de pesage</a:t>
          </a:r>
        </a:p>
        <a:p>
          <a:pPr marL="0" lvl="0" indent="0" algn="ctr" defTabSz="533400">
            <a:lnSpc>
              <a:spcPct val="100000"/>
            </a:lnSpc>
            <a:spcBef>
              <a:spcPct val="0"/>
            </a:spcBef>
            <a:spcAft>
              <a:spcPts val="0"/>
            </a:spcAft>
            <a:buNone/>
          </a:pPr>
          <a:endParaRPr lang="en-US" sz="1200" b="1" kern="1200"/>
        </a:p>
      </dsp:txBody>
      <dsp:txXfrm>
        <a:off x="1698771" y="0"/>
        <a:ext cx="2527007" cy="1547893"/>
      </dsp:txXfrm>
    </dsp:sp>
    <dsp:sp modelId="{95749AA0-A3CF-4FAA-B51E-76738DD42906}">
      <dsp:nvSpPr>
        <dsp:cNvPr id="0" name=""/>
        <dsp:cNvSpPr/>
      </dsp:nvSpPr>
      <dsp:spPr>
        <a:xfrm>
          <a:off x="779868" y="1547893"/>
          <a:ext cx="4364813" cy="1125730"/>
        </a:xfrm>
        <a:prstGeom prst="trapezoid">
          <a:avLst>
            <a:gd name="adj" fmla="val 81627"/>
          </a:avLst>
        </a:prstGeom>
        <a:solidFill>
          <a:srgbClr val="8E59F9"/>
        </a:solidFill>
        <a:ln>
          <a:noFill/>
        </a:ln>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17780" tIns="17780" rIns="17780" bIns="17780" numCol="1" spcCol="1270" anchor="ctr" anchorCtr="0">
          <a:noAutofit/>
        </a:bodyPr>
        <a:lstStyle/>
        <a:p>
          <a:pPr marL="0" lvl="0" indent="0" algn="ctr" defTabSz="622300">
            <a:lnSpc>
              <a:spcPct val="90000"/>
            </a:lnSpc>
            <a:spcBef>
              <a:spcPct val="0"/>
            </a:spcBef>
            <a:spcAft>
              <a:spcPct val="35000"/>
            </a:spcAft>
            <a:buNone/>
          </a:pPr>
          <a:r>
            <a:rPr lang="en-US" sz="1400" b="1" kern="1200">
              <a:solidFill>
                <a:schemeClr val="bg1"/>
              </a:solidFill>
              <a:latin typeface="+mn-lt"/>
            </a:rPr>
            <a:t>Dispositif de certification des systèmes de pesage des usines d’enrobage</a:t>
          </a:r>
        </a:p>
        <a:p>
          <a:pPr marL="0" lvl="0" indent="0" algn="ctr" defTabSz="622300">
            <a:lnSpc>
              <a:spcPct val="90000"/>
            </a:lnSpc>
            <a:spcBef>
              <a:spcPct val="0"/>
            </a:spcBef>
            <a:spcAft>
              <a:spcPct val="35000"/>
            </a:spcAft>
            <a:buNone/>
          </a:pPr>
          <a:r>
            <a:rPr lang="fr-FR" sz="1050" b="1" kern="1200">
              <a:solidFill>
                <a:schemeClr val="bg1"/>
              </a:solidFill>
            </a:rPr>
            <a:t>Référentiel d’application de l'IDRRIM_Avril 2021</a:t>
          </a:r>
          <a:endParaRPr lang="en-US" sz="1050" b="1" kern="1200">
            <a:solidFill>
              <a:schemeClr val="bg1"/>
            </a:solidFill>
            <a:latin typeface="+mn-lt"/>
          </a:endParaRPr>
        </a:p>
      </dsp:txBody>
      <dsp:txXfrm>
        <a:off x="1543710" y="1547893"/>
        <a:ext cx="2837128" cy="1125730"/>
      </dsp:txXfrm>
    </dsp:sp>
    <dsp:sp modelId="{5BE874FA-8A7F-4EB0-AB51-9C63255D0DBB}">
      <dsp:nvSpPr>
        <dsp:cNvPr id="0" name=""/>
        <dsp:cNvSpPr/>
      </dsp:nvSpPr>
      <dsp:spPr>
        <a:xfrm>
          <a:off x="0" y="2673623"/>
          <a:ext cx="5924549" cy="955401"/>
        </a:xfrm>
        <a:prstGeom prst="trapezoid">
          <a:avLst>
            <a:gd name="adj" fmla="val 81627"/>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17780" tIns="17780" rIns="17780" bIns="17780" numCol="1" spcCol="1270" anchor="ctr" anchorCtr="0">
          <a:noAutofit/>
        </a:bodyPr>
        <a:lstStyle/>
        <a:p>
          <a:pPr marL="0" lvl="0" indent="0" algn="ctr" defTabSz="622300">
            <a:lnSpc>
              <a:spcPct val="90000"/>
            </a:lnSpc>
            <a:spcBef>
              <a:spcPct val="0"/>
            </a:spcBef>
            <a:spcAft>
              <a:spcPct val="35000"/>
            </a:spcAft>
            <a:buNone/>
          </a:pPr>
          <a:r>
            <a:rPr lang="en-US" sz="1400" b="1" kern="1200">
              <a:solidFill>
                <a:schemeClr val="bg1"/>
              </a:solidFill>
            </a:rPr>
            <a:t>Guide d'Audit de la certification des systèmes de pesage des usines d'enrobés</a:t>
          </a:r>
        </a:p>
      </dsp:txBody>
      <dsp:txXfrm>
        <a:off x="1036796" y="2673623"/>
        <a:ext cx="3850957" cy="955401"/>
      </dsp:txXfrm>
    </dsp:sp>
  </dsp:spTree>
</dsp:drawing>
</file>

<file path=xl/diagrams/layout1.xml><?xml version="1.0" encoding="utf-8"?>
<dgm:layoutDef xmlns:dgm="http://schemas.openxmlformats.org/drawingml/2006/diagram" xmlns:a="http://schemas.openxmlformats.org/drawingml/2006/main" uniqueId="urn:microsoft.com/office/officeart/2005/8/layout/pyramid1">
  <dgm:title val=""/>
  <dgm:desc val=""/>
  <dgm:catLst>
    <dgm:cat type="pyramid" pri="1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pyra">
          <dgm:param type="linDir" val="fromB"/>
          <dgm:param type="txDir" val="fromT"/>
          <dgm:param type="pyraAcctPos" val="aft"/>
          <dgm:param type="pyraAcctTxMar" val="step"/>
          <dgm:param type="pyraAcctBkgdNode" val="acctBkgd"/>
          <dgm:param type="pyraAcctTxNode" val="acctTx"/>
          <dgm:param type="pyraLvlNode" val="level"/>
        </dgm:alg>
      </dgm:if>
      <dgm:else name="Name3">
        <dgm:alg type="pyra">
          <dgm:param type="linDir" val="fromB"/>
          <dgm:param type="txDir" val="fromT"/>
          <dgm:param type="pyraAcctPos" val="bef"/>
          <dgm:param type="pyraAcctTxMar" val="step"/>
          <dgm:param type="pyraAcctBkgdNode" val="acctBkgd"/>
          <dgm:param type="pyraAcctTxNode" val="acctTx"/>
          <dgm:param type="pyraLvlNode" val="level"/>
        </dgm:alg>
      </dgm:else>
    </dgm:choose>
    <dgm:shape xmlns:r="http://schemas.openxmlformats.org/officeDocument/2006/relationships" r:blip="">
      <dgm:adjLst/>
    </dgm:shape>
    <dgm:presOf/>
    <dgm:choose name="Name4">
      <dgm:if name="Name5" axis="root des" ptType="all node" func="maxDepth" op="gte" val="2">
        <dgm:constrLst>
          <dgm:constr type="primFontSz" for="des" forName="levelTx" op="equ"/>
          <dgm:constr type="secFontSz" for="des" forName="acctTx" op="equ"/>
          <dgm:constr type="pyraAcctRatio" val="0.32"/>
        </dgm:constrLst>
      </dgm:if>
      <dgm:else name="Name6">
        <dgm:constrLst>
          <dgm:constr type="primFontSz" for="des" forName="levelTx" op="equ"/>
          <dgm:constr type="secFontSz" for="des" forName="acctTx" op="equ"/>
          <dgm:constr type="pyraAcctRatio"/>
        </dgm:constrLst>
      </dgm:else>
    </dgm:choose>
    <dgm:ruleLst/>
    <dgm:forEach name="Name7" axis="ch" ptType="node">
      <dgm:layoutNode name="Name8">
        <dgm:alg type="composite">
          <dgm:param type="horzAlign" val="none"/>
        </dgm:alg>
        <dgm:shape xmlns:r="http://schemas.openxmlformats.org/officeDocument/2006/relationships" r:blip="">
          <dgm:adjLst/>
        </dgm:shape>
        <dgm:presOf/>
        <dgm:choose name="Name9">
          <dgm:if name="Name10" axis="self" ptType="node" func="pos" op="equ" val="1">
            <dgm:constrLst>
              <dgm:constr type="ctrX" for="ch" forName="acctBkgd" val="1"/>
              <dgm:constr type="ctrY" for="ch" forName="acctBkgd" val="1"/>
              <dgm:constr type="w" for="ch" forName="acctBkgd" val="1"/>
              <dgm:constr type="h" for="ch" forName="acctBkgd" val="1"/>
              <dgm:constr type="ctrX" for="ch" forName="acctTx" val="1"/>
              <dgm:constr type="ctrY" for="ch" forName="acctTx" val="1"/>
              <dgm:constr type="w" for="ch" forName="acctTx" val="1"/>
              <dgm:constr type="h" for="ch" forName="acctTx" val="1"/>
              <dgm:constr type="ctrX" for="ch" forName="level" val="1"/>
              <dgm:constr type="ctrY" for="ch" forName="level" val="1"/>
              <dgm:constr type="w" for="ch" forName="level" val="1"/>
              <dgm:constr type="h" for="ch" forName="level" val="1"/>
              <dgm:constr type="ctrX" for="ch" forName="levelTx" refType="ctrX" refFor="ch" refForName="level"/>
              <dgm:constr type="ctrY" for="ch" forName="levelTx" refType="ctrY" refFor="ch" refForName="level"/>
              <dgm:constr type="w" for="ch" forName="levelTx" refType="w" refFor="ch" refForName="level"/>
              <dgm:constr type="h" for="ch" forName="levelTx" refType="h" refFor="ch" refForName="level"/>
            </dgm:constrLst>
          </dgm:if>
          <dgm:else name="Name11">
            <dgm:constrLst>
              <dgm:constr type="ctrX" for="ch" forName="acctBkgd" val="1"/>
              <dgm:constr type="ctrY" for="ch" forName="acctBkgd" val="1"/>
              <dgm:constr type="w" for="ch" forName="acctBkgd" val="1"/>
              <dgm:constr type="h" for="ch" forName="acctBkgd" val="1"/>
              <dgm:constr type="ctrX" for="ch" forName="acctTx" val="1"/>
              <dgm:constr type="ctrY" for="ch" forName="acctTx" val="1"/>
              <dgm:constr type="w" for="ch" forName="acctTx" val="1"/>
              <dgm:constr type="h" for="ch" forName="acctTx" val="1"/>
              <dgm:constr type="ctrX" for="ch" forName="level" val="1"/>
              <dgm:constr type="ctrY" for="ch" forName="level" val="1"/>
              <dgm:constr type="w" for="ch" forName="level" val="1"/>
              <dgm:constr type="h" for="ch" forName="level" val="1"/>
              <dgm:constr type="ctrX" for="ch" forName="levelTx" refType="ctrX" refFor="ch" refForName="level"/>
              <dgm:constr type="ctrY" for="ch" forName="levelTx" refType="ctrY" refFor="ch" refForName="level"/>
              <dgm:constr type="w" for="ch" forName="levelTx" refType="w" refFor="ch" refForName="level" fact="0.65"/>
              <dgm:constr type="h" for="ch" forName="levelTx" refType="h" refFor="ch" refForName="level"/>
            </dgm:constrLst>
          </dgm:else>
        </dgm:choose>
        <dgm:ruleLst/>
        <dgm:choose name="Name12">
          <dgm:if name="Name13" axis="ch" ptType="node" func="cnt" op="gte" val="1">
            <dgm:layoutNode name="acctBkgd" styleLbl="alignAcc1">
              <dgm:alg type="sp"/>
              <dgm:shape xmlns:r="http://schemas.openxmlformats.org/officeDocument/2006/relationships" type="nonIsoscelesTrapezoid" r:blip="">
                <dgm:adjLst/>
              </dgm:shape>
              <dgm:presOf axis="des" ptType="node"/>
              <dgm:constrLst/>
              <dgm:ruleLst/>
            </dgm:layoutNode>
            <dgm:layoutNode name="acctTx" styleLbl="alignAcc1">
              <dgm:varLst>
                <dgm:bulletEnabled val="1"/>
              </dgm:varLst>
              <dgm:alg type="tx">
                <dgm:param type="stBulletLvl" val="1"/>
                <dgm:param type="txAnchorVertCh" val="mid"/>
              </dgm:alg>
              <dgm:shape xmlns:r="http://schemas.openxmlformats.org/officeDocument/2006/relationships" type="nonIsoscelesTrapezoid" r:blip="" hideGeom="1">
                <dgm:adjLst/>
              </dgm:shape>
              <dgm:presOf axis="des" ptType="node"/>
              <dgm:constrLst>
                <dgm:constr type="secFontSz" val="65"/>
                <dgm:constr type="primFontSz" refType="secFontSz"/>
                <dgm:constr type="tMarg" refType="secFontSz" fact="0.3"/>
                <dgm:constr type="bMarg" refType="secFontSz" fact="0.3"/>
                <dgm:constr type="lMarg" refType="secFontSz" fact="0.3"/>
                <dgm:constr type="rMarg" refType="secFontSz" fact="0.3"/>
              </dgm:constrLst>
              <dgm:ruleLst>
                <dgm:rule type="secFontSz" val="5" fact="NaN" max="NaN"/>
              </dgm:ruleLst>
            </dgm:layoutNode>
          </dgm:if>
          <dgm:else name="Name14"/>
        </dgm:choose>
        <dgm:layoutNode name="level">
          <dgm:varLst>
            <dgm:chMax val="1"/>
            <dgm:bulletEnabled val="1"/>
          </dgm:varLst>
          <dgm:alg type="sp"/>
          <dgm:shape xmlns:r="http://schemas.openxmlformats.org/officeDocument/2006/relationships" type="trapezoid" r:blip="">
            <dgm:adjLst/>
          </dgm:shape>
          <dgm:presOf axis="self"/>
          <dgm:constrLst>
            <dgm:constr type="h" val="500"/>
            <dgm:constr type="w" val="1"/>
          </dgm:constrLst>
          <dgm:ruleLst/>
        </dgm:layoutNode>
        <dgm:layoutNode name="levelTx" styleLbl="revTx">
          <dgm:varLst>
            <dgm:chMax val="1"/>
            <dgm:bulletEnabled val="1"/>
          </dgm:varLst>
          <dgm:alg type="tx"/>
          <dgm:shape xmlns:r="http://schemas.openxmlformats.org/officeDocument/2006/relationships" type="rect" r:blip="" hideGeom="1">
            <dgm:adjLst/>
          </dgm:shape>
          <dgm:presOf axis="self"/>
          <dgm:constrLst>
            <dgm:constr type="tMarg" refType="primFontSz" fact="0.1"/>
            <dgm:constr type="bMarg" refType="primFontSz" fact="0.1"/>
            <dgm:constr type="lMarg" refType="primFontSz" fact="0.1"/>
            <dgm:constr type="rMarg" refType="primFontSz" fact="0.1"/>
            <dgm:constr type="primFontSz" val="65"/>
          </dgm:constrLst>
          <dgm:ruleLst>
            <dgm:rule type="primFontSz" val="5" fact="NaN" max="NaN"/>
          </dgm:ruleLst>
        </dgm:layoutNode>
      </dgm:layoutNode>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1">
  <dgm:title val=""/>
  <dgm:desc val=""/>
  <dgm:catLst>
    <dgm:cat type="3D" pri="11100"/>
  </dgm:catLst>
  <dgm:scene3d>
    <a:camera prst="orthographicFront"/>
    <a:lightRig rig="threePt" dir="t"/>
  </dgm:scene3d>
  <dgm:styleLbl name="node0">
    <dgm:scene3d>
      <a:camera prst="orthographicFront"/>
      <a:lightRig rig="flat" dir="t"/>
    </dgm:scene3d>
    <dgm:sp3d prstMaterial="plastic">
      <a:bevelT w="120900" h="88900"/>
      <a:bevelB w="88900" h="31750" prst="angle"/>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vennNode1">
    <dgm:scene3d>
      <a:camera prst="orthographicFront"/>
      <a:lightRig rig="flat" dir="t"/>
    </dgm:scene3d>
    <dgm:sp3d prstMaterial="plastic">
      <a:bevelT w="120900" h="88900"/>
      <a:bevelB w="88900" h="31750" prst="angle"/>
    </dgm:sp3d>
    <dgm:txPr/>
    <dgm:style>
      <a:lnRef idx="0">
        <a:scrgbClr r="0" g="0" b="0"/>
      </a:lnRef>
      <a:fillRef idx="1">
        <a:scrgbClr r="0" g="0" b="0"/>
      </a:fillRef>
      <a:effectRef idx="1">
        <a:scrgbClr r="0" g="0" b="0"/>
      </a:effectRef>
      <a:fontRef idx="minor">
        <a:schemeClr val="tx1"/>
      </a:fontRef>
    </dgm:style>
  </dgm:styleLbl>
  <dgm:styleLbl name="alignNode1">
    <dgm:scene3d>
      <a:camera prst="orthographicFront"/>
      <a:lightRig rig="flat" dir="t"/>
    </dgm:scene3d>
    <dgm:sp3d prstMaterial="plastic">
      <a:bevelT w="120900" h="88900"/>
      <a:bevelB w="88900" h="31750" prst="angle"/>
    </dgm:sp3d>
    <dgm:txPr/>
    <dgm:style>
      <a:lnRef idx="1">
        <a:scrgbClr r="0" g="0" b="0"/>
      </a:lnRef>
      <a:fillRef idx="3">
        <a:scrgbClr r="0" g="0" b="0"/>
      </a:fillRef>
      <a:effectRef idx="2">
        <a:scrgbClr r="0" g="0" b="0"/>
      </a:effectRef>
      <a:fontRef idx="minor">
        <a:schemeClr val="lt1"/>
      </a:fontRef>
    </dgm:style>
  </dgm:styleLbl>
  <dgm:styleLbl name="node1">
    <dgm:scene3d>
      <a:camera prst="orthographicFront"/>
      <a:lightRig rig="flat" dir="t"/>
    </dgm:scene3d>
    <dgm:sp3d prstMaterial="plastic">
      <a:bevelT w="120900" h="88900"/>
      <a:bevelB w="88900" h="31750" prst="angle"/>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node3">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node4">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fgImgPlace1">
    <dgm:scene3d>
      <a:camera prst="orthographicFront"/>
      <a:lightRig rig="flat" dir="t"/>
    </dgm:scene3d>
    <dgm:sp3d z="127000" prstMaterial="plastic">
      <a:bevelT w="88900" h="88900"/>
      <a:bevelB w="88900" h="31750" prst="angle"/>
    </dgm:sp3d>
    <dgm:txPr/>
    <dgm:style>
      <a:lnRef idx="0">
        <a:scrgbClr r="0" g="0" b="0"/>
      </a:lnRef>
      <a:fillRef idx="3">
        <a:scrgbClr r="0" g="0" b="0"/>
      </a:fillRef>
      <a:effectRef idx="2">
        <a:scrgbClr r="0" g="0" b="0"/>
      </a:effectRef>
      <a:fontRef idx="minor"/>
    </dgm:style>
  </dgm:styleLbl>
  <dgm:styleLbl name="alignImgPlace1">
    <dgm:scene3d>
      <a:camera prst="orthographicFront"/>
      <a:lightRig rig="flat" dir="t"/>
    </dgm:scene3d>
    <dgm:sp3d prstMaterial="plastic">
      <a:bevelT w="88900" h="88900"/>
      <a:bevelB w="88900" h="31750" prst="angle"/>
    </dgm:sp3d>
    <dgm:txPr/>
    <dgm:style>
      <a:lnRef idx="0">
        <a:scrgbClr r="0" g="0" b="0"/>
      </a:lnRef>
      <a:fillRef idx="3">
        <a:scrgbClr r="0" g="0" b="0"/>
      </a:fillRef>
      <a:effectRef idx="2">
        <a:scrgbClr r="0" g="0" b="0"/>
      </a:effectRef>
      <a:fontRef idx="minor"/>
    </dgm:style>
  </dgm:styleLbl>
  <dgm:styleLbl name="bgImgPlace1">
    <dgm:scene3d>
      <a:camera prst="orthographicFront"/>
      <a:lightRig rig="flat" dir="t"/>
    </dgm:scene3d>
    <dgm:sp3d z="-190500" prstMaterial="plastic">
      <a:bevelT w="88900" h="88900"/>
      <a:bevelB w="88900" h="31750" prst="angle"/>
    </dgm:sp3d>
    <dgm:txPr/>
    <dgm:style>
      <a:lnRef idx="0">
        <a:scrgbClr r="0" g="0" b="0"/>
      </a:lnRef>
      <a:fillRef idx="3">
        <a:scrgbClr r="0" g="0" b="0"/>
      </a:fillRef>
      <a:effectRef idx="2">
        <a:scrgbClr r="0" g="0" b="0"/>
      </a:effectRef>
      <a:fontRef idx="minor"/>
    </dgm:style>
  </dgm:styleLbl>
  <dgm:styleLbl name="sibTrans2D1">
    <dgm:scene3d>
      <a:camera prst="orthographicFront"/>
      <a:lightRig rig="flat" dir="t"/>
    </dgm:scene3d>
    <dgm:sp3d z="-80000" prstMaterial="plastic">
      <a:bevelT w="50800" h="50800"/>
      <a:bevelB w="25400" h="25400" prst="angle"/>
    </dgm:sp3d>
    <dgm:txPr/>
    <dgm:style>
      <a:lnRef idx="0">
        <a:scrgbClr r="0" g="0" b="0"/>
      </a:lnRef>
      <a:fillRef idx="3">
        <a:scrgbClr r="0" g="0" b="0"/>
      </a:fillRef>
      <a:effectRef idx="2">
        <a:scrgbClr r="0" g="0" b="0"/>
      </a:effectRef>
      <a:fontRef idx="minor">
        <a:schemeClr val="lt1"/>
      </a:fontRef>
    </dgm:style>
  </dgm:styleLbl>
  <dgm:styleLbl name="fgSibTrans2D1">
    <dgm:scene3d>
      <a:camera prst="orthographicFront"/>
      <a:lightRig rig="flat" dir="t"/>
    </dgm:scene3d>
    <dgm:sp3d z="127000" prstMaterial="plastic">
      <a:bevelT w="50800" h="50800"/>
      <a:bevelB w="25400" h="25400" prst="angle"/>
    </dgm:sp3d>
    <dgm:txPr/>
    <dgm:style>
      <a:lnRef idx="0">
        <a:scrgbClr r="0" g="0" b="0"/>
      </a:lnRef>
      <a:fillRef idx="3">
        <a:scrgbClr r="0" g="0" b="0"/>
      </a:fillRef>
      <a:effectRef idx="2">
        <a:scrgbClr r="0" g="0" b="0"/>
      </a:effectRef>
      <a:fontRef idx="minor">
        <a:schemeClr val="lt1"/>
      </a:fontRef>
    </dgm:style>
  </dgm:styleLbl>
  <dgm:styleLbl name="bgSibTrans2D1">
    <dgm:scene3d>
      <a:camera prst="orthographicFront"/>
      <a:lightRig rig="flat" dir="t"/>
    </dgm:scene3d>
    <dgm:sp3d z="-190500" prstMaterial="plastic">
      <a:bevelT w="50800" h="50800"/>
      <a:bevelB w="25400" h="25400" prst="angle"/>
    </dgm:sp3d>
    <dgm:txPr/>
    <dgm:style>
      <a:lnRef idx="0">
        <a:scrgbClr r="0" g="0" b="0"/>
      </a:lnRef>
      <a:fillRef idx="3">
        <a:scrgbClr r="0" g="0" b="0"/>
      </a:fillRef>
      <a:effectRef idx="2">
        <a:scrgbClr r="0" g="0" b="0"/>
      </a:effectRef>
      <a:fontRef idx="minor">
        <a:schemeClr val="lt1"/>
      </a:fontRef>
    </dgm:style>
  </dgm:styleLbl>
  <dgm:styleLbl name="sibTrans1D1">
    <dgm:scene3d>
      <a:camera prst="orthographicFront"/>
      <a:lightRig rig="flat" dir="t"/>
    </dgm:scene3d>
    <dgm:sp3d z="-40000" prstMaterial="matte"/>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z="127000" prstMaterial="matte"/>
    <dgm:txPr/>
    <dgm:style>
      <a:lnRef idx="2">
        <a:scrgbClr r="0" g="0" b="0"/>
      </a:lnRef>
      <a:fillRef idx="1">
        <a:scrgbClr r="0" g="0" b="0"/>
      </a:fillRef>
      <a:effectRef idx="0">
        <a:scrgbClr r="0" g="0" b="0"/>
      </a:effectRef>
      <a:fontRef idx="minor"/>
    </dgm:style>
  </dgm:styleLbl>
  <dgm:styleLbl name="asst0">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asst1">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asst2">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asst3">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parChTrans2D1">
    <dgm:scene3d>
      <a:camera prst="orthographicFront"/>
      <a:lightRig rig="flat" dir="t"/>
    </dgm:scene3d>
    <dgm:sp3d z="-100000"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parChTrans2D2">
    <dgm:scene3d>
      <a:camera prst="orthographicFront"/>
      <a:lightRig rig="flat" dir="t"/>
    </dgm:scene3d>
    <dgm:sp3d z="-60000"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parChTrans2D3">
    <dgm:scene3d>
      <a:camera prst="orthographicFront"/>
      <a:lightRig rig="flat" dir="t"/>
    </dgm:scene3d>
    <dgm:sp3d z="-60000"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parChTrans2D4">
    <dgm:scene3d>
      <a:camera prst="orthographicFront"/>
      <a:lightRig rig="flat" dir="t"/>
    </dgm:scene3d>
    <dgm:sp3d z="-60000"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parChTrans1D1">
    <dgm:scene3d>
      <a:camera prst="orthographicFront"/>
      <a:lightRig rig="flat" dir="t"/>
    </dgm:scene3d>
    <dgm:sp3d prstMaterial="matte"/>
    <dgm:txPr/>
    <dgm:style>
      <a:lnRef idx="2">
        <a:scrgbClr r="0" g="0" b="0"/>
      </a:lnRef>
      <a:fillRef idx="0">
        <a:scrgbClr r="0" g="0" b="0"/>
      </a:fillRef>
      <a:effectRef idx="0">
        <a:scrgbClr r="0" g="0" b="0"/>
      </a:effectRef>
      <a:fontRef idx="minor"/>
    </dgm:style>
  </dgm:styleLbl>
  <dgm:styleLbl name="parChTrans1D2">
    <dgm:scene3d>
      <a:camera prst="orthographicFront"/>
      <a:lightRig rig="flat" dir="t"/>
    </dgm:scene3d>
    <dgm:sp3d prstMaterial="matte"/>
    <dgm:txPr/>
    <dgm:style>
      <a:lnRef idx="2">
        <a:scrgbClr r="0" g="0" b="0"/>
      </a:lnRef>
      <a:fillRef idx="0">
        <a:scrgbClr r="0" g="0" b="0"/>
      </a:fillRef>
      <a:effectRef idx="0">
        <a:scrgbClr r="0" g="0" b="0"/>
      </a:effectRef>
      <a:fontRef idx="minor"/>
    </dgm:style>
  </dgm:styleLbl>
  <dgm:styleLbl name="parChTrans1D3">
    <dgm:scene3d>
      <a:camera prst="orthographicFront"/>
      <a:lightRig rig="flat" dir="t"/>
    </dgm:scene3d>
    <dgm:sp3d prstMaterial="matte"/>
    <dgm:txPr/>
    <dgm:style>
      <a:lnRef idx="2">
        <a:scrgbClr r="0" g="0" b="0"/>
      </a:lnRef>
      <a:fillRef idx="0">
        <a:scrgbClr r="0" g="0" b="0"/>
      </a:fillRef>
      <a:effectRef idx="0">
        <a:scrgbClr r="0" g="0" b="0"/>
      </a:effectRef>
      <a:fontRef idx="minor"/>
    </dgm:style>
  </dgm:styleLbl>
  <dgm:styleLbl name="parChTrans1D4">
    <dgm:scene3d>
      <a:camera prst="orthographicFront"/>
      <a:lightRig rig="flat" dir="t"/>
    </dgm:scene3d>
    <dgm:sp3d prstMaterial="matte"/>
    <dgm:txPr/>
    <dgm:style>
      <a:lnRef idx="2">
        <a:scrgbClr r="0" g="0" b="0"/>
      </a:lnRef>
      <a:fillRef idx="0">
        <a:scrgbClr r="0" g="0" b="0"/>
      </a:fillRef>
      <a:effectRef idx="0">
        <a:scrgbClr r="0" g="0" b="0"/>
      </a:effectRef>
      <a:fontRef idx="minor"/>
    </dgm:style>
  </dgm:styleLbl>
  <dgm:styleLbl name="fgAcc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conFgAcc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alignAcc1">
    <dgm:scene3d>
      <a:camera prst="orthographicFront"/>
      <a:lightRig rig="flat" dir="t"/>
    </dgm:scene3d>
    <dgm:sp3d extrusionH="12700" prstMaterial="plastic">
      <a:bevelT w="50800" h="50800"/>
    </dgm:sp3d>
    <dgm:txPr/>
    <dgm:style>
      <a:lnRef idx="1">
        <a:scrgbClr r="0" g="0" b="0"/>
      </a:lnRef>
      <a:fillRef idx="1">
        <a:scrgbClr r="0" g="0" b="0"/>
      </a:fillRef>
      <a:effectRef idx="2">
        <a:scrgbClr r="0" g="0" b="0"/>
      </a:effectRef>
      <a:fontRef idx="minor"/>
    </dgm:style>
  </dgm:styleLbl>
  <dgm:styleLbl name="trAlignAcc1">
    <dgm:scene3d>
      <a:camera prst="orthographicFront"/>
      <a:lightRig rig="flat" dir="t"/>
    </dgm:scene3d>
    <dgm:sp3d extrusionH="12700" prstMaterial="plastic">
      <a:bevelT w="50800" h="50800"/>
    </dgm:sp3d>
    <dgm:txPr/>
    <dgm:style>
      <a:lnRef idx="1">
        <a:scrgbClr r="0" g="0" b="0"/>
      </a:lnRef>
      <a:fillRef idx="1">
        <a:scrgbClr r="0" g="0" b="0"/>
      </a:fillRef>
      <a:effectRef idx="2">
        <a:scrgbClr r="0" g="0" b="0"/>
      </a:effectRef>
      <a:fontRef idx="minor"/>
    </dgm:style>
  </dgm:styleLbl>
  <dgm:styleLbl name="bgAcc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solidFgAcc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solidAlignAcc1">
    <dgm:scene3d>
      <a:camera prst="orthographicFront"/>
      <a:lightRig rig="flat" dir="t"/>
    </dgm:scene3d>
    <dgm:sp3d extrusionH="12700" prstMaterial="plastic">
      <a:bevelT w="50800" h="50800"/>
    </dgm:sp3d>
    <dgm:txPr/>
    <dgm:style>
      <a:lnRef idx="1">
        <a:scrgbClr r="0" g="0" b="0"/>
      </a:lnRef>
      <a:fillRef idx="1">
        <a:scrgbClr r="0" g="0" b="0"/>
      </a:fillRef>
      <a:effectRef idx="2">
        <a:scrgbClr r="0" g="0" b="0"/>
      </a:effectRef>
      <a:fontRef idx="minor"/>
    </dgm:style>
  </dgm:styleLbl>
  <dgm:styleLbl name="solidBgAcc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fgAccFollowNode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flat" dir="t"/>
    </dgm:scene3d>
    <dgm:sp3d extrusionH="12700" prstMaterial="plastic">
      <a:bevelT w="50800" h="50800"/>
    </dgm:sp3d>
    <dgm:txPr/>
    <dgm:style>
      <a:lnRef idx="1">
        <a:scrgbClr r="0" g="0" b="0"/>
      </a:lnRef>
      <a:fillRef idx="1">
        <a:scrgbClr r="0" g="0" b="0"/>
      </a:fillRef>
      <a:effectRef idx="2">
        <a:scrgbClr r="0" g="0" b="0"/>
      </a:effectRef>
      <a:fontRef idx="minor"/>
    </dgm:style>
  </dgm:styleLbl>
  <dgm:styleLbl name="bgAccFollowNode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fgAcc0">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fgAcc2">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fgAcc3">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fgAcc4">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bgShp">
    <dgm:scene3d>
      <a:camera prst="orthographicFront"/>
      <a:lightRig rig="flat" dir="t"/>
    </dgm:scene3d>
    <dgm:sp3d z="-190500" extrusionH="12700" prstMaterial="plastic">
      <a:bevelT w="50800" h="50800"/>
    </dgm:sp3d>
    <dgm:txPr/>
    <dgm:style>
      <a:lnRef idx="0">
        <a:scrgbClr r="0" g="0" b="0"/>
      </a:lnRef>
      <a:fillRef idx="3">
        <a:scrgbClr r="0" g="0" b="0"/>
      </a:fillRef>
      <a:effectRef idx="0">
        <a:scrgbClr r="0" g="0" b="0"/>
      </a:effectRef>
      <a:fontRef idx="minor"/>
    </dgm:style>
  </dgm:styleLbl>
  <dgm:styleLbl name="dkBgShp">
    <dgm:scene3d>
      <a:camera prst="orthographicFront"/>
      <a:lightRig rig="flat" dir="t"/>
    </dgm:scene3d>
    <dgm:sp3d z="-190500" extrusionH="12700" prstMaterial="plastic">
      <a:bevelT w="50800" h="50800"/>
    </dgm:sp3d>
    <dgm:txPr/>
    <dgm:style>
      <a:lnRef idx="0">
        <a:scrgbClr r="0" g="0" b="0"/>
      </a:lnRef>
      <a:fillRef idx="2">
        <a:scrgbClr r="0" g="0" b="0"/>
      </a:fillRef>
      <a:effectRef idx="0">
        <a:scrgbClr r="0" g="0" b="0"/>
      </a:effectRef>
      <a:fontRef idx="minor"/>
    </dgm:style>
  </dgm:styleLbl>
  <dgm:styleLbl name="trBgShp">
    <dgm:scene3d>
      <a:camera prst="orthographicFront"/>
      <a:lightRig rig="flat" dir="t"/>
    </dgm:scene3d>
    <dgm:sp3d z="-190500" extrusionH="12700" prstMaterial="matte"/>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z="190500" prstMaterial="plastic">
      <a:bevelT w="120900" h="88900"/>
      <a:bevelB w="88900" h="31750" prst="angle"/>
    </dgm:sp3d>
    <dgm:txPr/>
    <dgm:style>
      <a:lnRef idx="0">
        <a:scrgbClr r="0" g="0" b="0"/>
      </a:lnRef>
      <a:fillRef idx="1">
        <a:scrgbClr r="0" g="0" b="0"/>
      </a:fillRef>
      <a:effectRef idx="3">
        <a:scrgbClr r="0" g="0" b="0"/>
      </a:effectRef>
      <a:fontRef idx="minor">
        <a:schemeClr val="lt1"/>
      </a:fontRef>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1</xdr:col>
      <xdr:colOff>464820</xdr:colOff>
      <xdr:row>1</xdr:row>
      <xdr:rowOff>960120</xdr:rowOff>
    </xdr:from>
    <xdr:to>
      <xdr:col>9</xdr:col>
      <xdr:colOff>144780</xdr:colOff>
      <xdr:row>20</xdr:row>
      <xdr:rowOff>76200</xdr:rowOff>
    </xdr:to>
    <xdr:graphicFrame macro="">
      <xdr:nvGraphicFramePr>
        <xdr:cNvPr id="3" name="Diagramme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60960</xdr:colOff>
      <xdr:row>3</xdr:row>
      <xdr:rowOff>106680</xdr:rowOff>
    </xdr:from>
    <xdr:to>
      <xdr:col>13</xdr:col>
      <xdr:colOff>780960</xdr:colOff>
      <xdr:row>5</xdr:row>
      <xdr:rowOff>167640</xdr:rowOff>
    </xdr:to>
    <xdr:grpSp>
      <xdr:nvGrpSpPr>
        <xdr:cNvPr id="2" name="Groupe 1">
          <a:extLst>
            <a:ext uri="{FF2B5EF4-FFF2-40B4-BE49-F238E27FC236}">
              <a16:creationId xmlns:a16="http://schemas.microsoft.com/office/drawing/2014/main" id="{00000000-0008-0000-0F00-000002000000}"/>
            </a:ext>
          </a:extLst>
        </xdr:cNvPr>
        <xdr:cNvGrpSpPr/>
      </xdr:nvGrpSpPr>
      <xdr:grpSpPr>
        <a:xfrm>
          <a:off x="10144125" y="990600"/>
          <a:ext cx="727620" cy="676275"/>
          <a:chOff x="10185400" y="1838960"/>
          <a:chExt cx="720000" cy="721360"/>
        </a:xfrm>
      </xdr:grpSpPr>
      <xdr:cxnSp macro="">
        <xdr:nvCxnSpPr>
          <xdr:cNvPr id="3" name="Connecteur droit avec flèche 2">
            <a:extLst>
              <a:ext uri="{FF2B5EF4-FFF2-40B4-BE49-F238E27FC236}">
                <a16:creationId xmlns:a16="http://schemas.microsoft.com/office/drawing/2014/main" id="{00000000-0008-0000-0F00-000003000000}"/>
              </a:ext>
            </a:extLst>
          </xdr:cNvPr>
          <xdr:cNvCxnSpPr/>
        </xdr:nvCxnSpPr>
        <xdr:spPr>
          <a:xfrm flipV="1">
            <a:off x="10185400" y="1838960"/>
            <a:ext cx="720000" cy="39854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 name="Connecteur droit avec flèche 3">
            <a:extLst>
              <a:ext uri="{FF2B5EF4-FFF2-40B4-BE49-F238E27FC236}">
                <a16:creationId xmlns:a16="http://schemas.microsoft.com/office/drawing/2014/main" id="{00000000-0008-0000-0F00-000004000000}"/>
              </a:ext>
            </a:extLst>
          </xdr:cNvPr>
          <xdr:cNvCxnSpPr/>
        </xdr:nvCxnSpPr>
        <xdr:spPr>
          <a:xfrm flipV="1">
            <a:off x="10193020" y="2184400"/>
            <a:ext cx="701040" cy="4572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 name="Connecteur droit avec flèche 4">
            <a:extLst>
              <a:ext uri="{FF2B5EF4-FFF2-40B4-BE49-F238E27FC236}">
                <a16:creationId xmlns:a16="http://schemas.microsoft.com/office/drawing/2014/main" id="{00000000-0008-0000-0F00-000005000000}"/>
              </a:ext>
            </a:extLst>
          </xdr:cNvPr>
          <xdr:cNvCxnSpPr/>
        </xdr:nvCxnSpPr>
        <xdr:spPr>
          <a:xfrm>
            <a:off x="10200640" y="2237500"/>
            <a:ext cx="701040" cy="32282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683260</xdr:colOff>
      <xdr:row>2</xdr:row>
      <xdr:rowOff>144780</xdr:rowOff>
    </xdr:from>
    <xdr:to>
      <xdr:col>11</xdr:col>
      <xdr:colOff>19050</xdr:colOff>
      <xdr:row>5</xdr:row>
      <xdr:rowOff>165100</xdr:rowOff>
    </xdr:to>
    <xdr:grpSp>
      <xdr:nvGrpSpPr>
        <xdr:cNvPr id="6" name="Groupe 5">
          <a:extLst>
            <a:ext uri="{FF2B5EF4-FFF2-40B4-BE49-F238E27FC236}">
              <a16:creationId xmlns:a16="http://schemas.microsoft.com/office/drawing/2014/main" id="{00000000-0008-0000-0F00-000006000000}"/>
            </a:ext>
          </a:extLst>
        </xdr:cNvPr>
        <xdr:cNvGrpSpPr/>
      </xdr:nvGrpSpPr>
      <xdr:grpSpPr>
        <a:xfrm>
          <a:off x="7893685" y="723900"/>
          <a:ext cx="560705" cy="940435"/>
          <a:chOff x="7912100" y="1546860"/>
          <a:chExt cx="565150" cy="1010920"/>
        </a:xfrm>
      </xdr:grpSpPr>
      <xdr:cxnSp macro="">
        <xdr:nvCxnSpPr>
          <xdr:cNvPr id="7" name="Connecteur droit avec flèche 6">
            <a:extLst>
              <a:ext uri="{FF2B5EF4-FFF2-40B4-BE49-F238E27FC236}">
                <a16:creationId xmlns:a16="http://schemas.microsoft.com/office/drawing/2014/main" id="{00000000-0008-0000-0F00-000007000000}"/>
              </a:ext>
            </a:extLst>
          </xdr:cNvPr>
          <xdr:cNvCxnSpPr/>
        </xdr:nvCxnSpPr>
        <xdr:spPr>
          <a:xfrm flipV="1">
            <a:off x="7914640" y="1546860"/>
            <a:ext cx="520700" cy="48998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Connecteur droit avec flèche 7">
            <a:extLst>
              <a:ext uri="{FF2B5EF4-FFF2-40B4-BE49-F238E27FC236}">
                <a16:creationId xmlns:a16="http://schemas.microsoft.com/office/drawing/2014/main" id="{00000000-0008-0000-0F00-000008000000}"/>
              </a:ext>
            </a:extLst>
          </xdr:cNvPr>
          <xdr:cNvCxnSpPr/>
        </xdr:nvCxnSpPr>
        <xdr:spPr>
          <a:xfrm flipV="1">
            <a:off x="7912100" y="1887220"/>
            <a:ext cx="543560" cy="14478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Connecteur droit avec flèche 8">
            <a:extLst>
              <a:ext uri="{FF2B5EF4-FFF2-40B4-BE49-F238E27FC236}">
                <a16:creationId xmlns:a16="http://schemas.microsoft.com/office/drawing/2014/main" id="{00000000-0008-0000-0F00-000009000000}"/>
              </a:ext>
            </a:extLst>
          </xdr:cNvPr>
          <xdr:cNvCxnSpPr/>
        </xdr:nvCxnSpPr>
        <xdr:spPr>
          <a:xfrm>
            <a:off x="7924800" y="2043430"/>
            <a:ext cx="552450" cy="1905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Connecteur droit avec flèche 9">
            <a:extLst>
              <a:ext uri="{FF2B5EF4-FFF2-40B4-BE49-F238E27FC236}">
                <a16:creationId xmlns:a16="http://schemas.microsoft.com/office/drawing/2014/main" id="{00000000-0008-0000-0F00-00000A000000}"/>
              </a:ext>
            </a:extLst>
          </xdr:cNvPr>
          <xdr:cNvCxnSpPr/>
        </xdr:nvCxnSpPr>
        <xdr:spPr>
          <a:xfrm>
            <a:off x="7924800" y="2043430"/>
            <a:ext cx="546100" cy="51435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683260</xdr:colOff>
      <xdr:row>9</xdr:row>
      <xdr:rowOff>144780</xdr:rowOff>
    </xdr:from>
    <xdr:to>
      <xdr:col>11</xdr:col>
      <xdr:colOff>19050</xdr:colOff>
      <xdr:row>12</xdr:row>
      <xdr:rowOff>165100</xdr:rowOff>
    </xdr:to>
    <xdr:grpSp>
      <xdr:nvGrpSpPr>
        <xdr:cNvPr id="11" name="Groupe 10">
          <a:extLst>
            <a:ext uri="{FF2B5EF4-FFF2-40B4-BE49-F238E27FC236}">
              <a16:creationId xmlns:a16="http://schemas.microsoft.com/office/drawing/2014/main" id="{00000000-0008-0000-0F00-00000B000000}"/>
            </a:ext>
          </a:extLst>
        </xdr:cNvPr>
        <xdr:cNvGrpSpPr/>
      </xdr:nvGrpSpPr>
      <xdr:grpSpPr>
        <a:xfrm>
          <a:off x="7893685" y="2857500"/>
          <a:ext cx="560705" cy="940435"/>
          <a:chOff x="7912100" y="1546860"/>
          <a:chExt cx="565150" cy="1010920"/>
        </a:xfrm>
      </xdr:grpSpPr>
      <xdr:cxnSp macro="">
        <xdr:nvCxnSpPr>
          <xdr:cNvPr id="12" name="Connecteur droit avec flèche 11">
            <a:extLst>
              <a:ext uri="{FF2B5EF4-FFF2-40B4-BE49-F238E27FC236}">
                <a16:creationId xmlns:a16="http://schemas.microsoft.com/office/drawing/2014/main" id="{00000000-0008-0000-0F00-00000C000000}"/>
              </a:ext>
            </a:extLst>
          </xdr:cNvPr>
          <xdr:cNvCxnSpPr/>
        </xdr:nvCxnSpPr>
        <xdr:spPr>
          <a:xfrm flipV="1">
            <a:off x="7914640" y="1546860"/>
            <a:ext cx="520700" cy="48998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Connecteur droit avec flèche 12">
            <a:extLst>
              <a:ext uri="{FF2B5EF4-FFF2-40B4-BE49-F238E27FC236}">
                <a16:creationId xmlns:a16="http://schemas.microsoft.com/office/drawing/2014/main" id="{00000000-0008-0000-0F00-00000D000000}"/>
              </a:ext>
            </a:extLst>
          </xdr:cNvPr>
          <xdr:cNvCxnSpPr/>
        </xdr:nvCxnSpPr>
        <xdr:spPr>
          <a:xfrm flipV="1">
            <a:off x="7912100" y="1887220"/>
            <a:ext cx="543560" cy="14478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Connecteur droit avec flèche 13">
            <a:extLst>
              <a:ext uri="{FF2B5EF4-FFF2-40B4-BE49-F238E27FC236}">
                <a16:creationId xmlns:a16="http://schemas.microsoft.com/office/drawing/2014/main" id="{00000000-0008-0000-0F00-00000E000000}"/>
              </a:ext>
            </a:extLst>
          </xdr:cNvPr>
          <xdr:cNvCxnSpPr/>
        </xdr:nvCxnSpPr>
        <xdr:spPr>
          <a:xfrm>
            <a:off x="7924800" y="2043430"/>
            <a:ext cx="552450" cy="1905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Connecteur droit avec flèche 14">
            <a:extLst>
              <a:ext uri="{FF2B5EF4-FFF2-40B4-BE49-F238E27FC236}">
                <a16:creationId xmlns:a16="http://schemas.microsoft.com/office/drawing/2014/main" id="{00000000-0008-0000-0F00-00000F000000}"/>
              </a:ext>
            </a:extLst>
          </xdr:cNvPr>
          <xdr:cNvCxnSpPr/>
        </xdr:nvCxnSpPr>
        <xdr:spPr>
          <a:xfrm>
            <a:off x="7924800" y="2043430"/>
            <a:ext cx="546100" cy="51435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683260</xdr:colOff>
      <xdr:row>16</xdr:row>
      <xdr:rowOff>144780</xdr:rowOff>
    </xdr:from>
    <xdr:to>
      <xdr:col>11</xdr:col>
      <xdr:colOff>19050</xdr:colOff>
      <xdr:row>19</xdr:row>
      <xdr:rowOff>165100</xdr:rowOff>
    </xdr:to>
    <xdr:grpSp>
      <xdr:nvGrpSpPr>
        <xdr:cNvPr id="16" name="Groupe 15">
          <a:extLst>
            <a:ext uri="{FF2B5EF4-FFF2-40B4-BE49-F238E27FC236}">
              <a16:creationId xmlns:a16="http://schemas.microsoft.com/office/drawing/2014/main" id="{00000000-0008-0000-0F00-000010000000}"/>
            </a:ext>
          </a:extLst>
        </xdr:cNvPr>
        <xdr:cNvGrpSpPr/>
      </xdr:nvGrpSpPr>
      <xdr:grpSpPr>
        <a:xfrm>
          <a:off x="7893685" y="4991100"/>
          <a:ext cx="560705" cy="940435"/>
          <a:chOff x="7912100" y="1546860"/>
          <a:chExt cx="565150" cy="1010920"/>
        </a:xfrm>
      </xdr:grpSpPr>
      <xdr:cxnSp macro="">
        <xdr:nvCxnSpPr>
          <xdr:cNvPr id="17" name="Connecteur droit avec flèche 16">
            <a:extLst>
              <a:ext uri="{FF2B5EF4-FFF2-40B4-BE49-F238E27FC236}">
                <a16:creationId xmlns:a16="http://schemas.microsoft.com/office/drawing/2014/main" id="{00000000-0008-0000-0F00-000011000000}"/>
              </a:ext>
            </a:extLst>
          </xdr:cNvPr>
          <xdr:cNvCxnSpPr/>
        </xdr:nvCxnSpPr>
        <xdr:spPr>
          <a:xfrm flipV="1">
            <a:off x="7914640" y="1546860"/>
            <a:ext cx="520700" cy="48998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Connecteur droit avec flèche 17">
            <a:extLst>
              <a:ext uri="{FF2B5EF4-FFF2-40B4-BE49-F238E27FC236}">
                <a16:creationId xmlns:a16="http://schemas.microsoft.com/office/drawing/2014/main" id="{00000000-0008-0000-0F00-000012000000}"/>
              </a:ext>
            </a:extLst>
          </xdr:cNvPr>
          <xdr:cNvCxnSpPr/>
        </xdr:nvCxnSpPr>
        <xdr:spPr>
          <a:xfrm flipV="1">
            <a:off x="7912100" y="1887220"/>
            <a:ext cx="543560" cy="14478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Connecteur droit avec flèche 18">
            <a:extLst>
              <a:ext uri="{FF2B5EF4-FFF2-40B4-BE49-F238E27FC236}">
                <a16:creationId xmlns:a16="http://schemas.microsoft.com/office/drawing/2014/main" id="{00000000-0008-0000-0F00-000013000000}"/>
              </a:ext>
            </a:extLst>
          </xdr:cNvPr>
          <xdr:cNvCxnSpPr/>
        </xdr:nvCxnSpPr>
        <xdr:spPr>
          <a:xfrm>
            <a:off x="7924800" y="2043430"/>
            <a:ext cx="552450" cy="1905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Connecteur droit avec flèche 19">
            <a:extLst>
              <a:ext uri="{FF2B5EF4-FFF2-40B4-BE49-F238E27FC236}">
                <a16:creationId xmlns:a16="http://schemas.microsoft.com/office/drawing/2014/main" id="{00000000-0008-0000-0F00-000014000000}"/>
              </a:ext>
            </a:extLst>
          </xdr:cNvPr>
          <xdr:cNvCxnSpPr/>
        </xdr:nvCxnSpPr>
        <xdr:spPr>
          <a:xfrm>
            <a:off x="7924800" y="2043430"/>
            <a:ext cx="546100" cy="51435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731520</xdr:colOff>
      <xdr:row>11</xdr:row>
      <xdr:rowOff>152400</xdr:rowOff>
    </xdr:from>
    <xdr:to>
      <xdr:col>6</xdr:col>
      <xdr:colOff>12771</xdr:colOff>
      <xdr:row>13</xdr:row>
      <xdr:rowOff>160020</xdr:rowOff>
    </xdr:to>
    <xdr:grpSp>
      <xdr:nvGrpSpPr>
        <xdr:cNvPr id="32" name="Groupe 31">
          <a:extLst>
            <a:ext uri="{FF2B5EF4-FFF2-40B4-BE49-F238E27FC236}">
              <a16:creationId xmlns:a16="http://schemas.microsoft.com/office/drawing/2014/main" id="{00000000-0008-0000-0F00-000020000000}"/>
            </a:ext>
          </a:extLst>
        </xdr:cNvPr>
        <xdr:cNvGrpSpPr/>
      </xdr:nvGrpSpPr>
      <xdr:grpSpPr>
        <a:xfrm>
          <a:off x="4543425" y="3476625"/>
          <a:ext cx="797631" cy="619125"/>
          <a:chOff x="4520235" y="3489875"/>
          <a:chExt cx="805251" cy="620625"/>
        </a:xfrm>
      </xdr:grpSpPr>
      <xdr:cxnSp macro="">
        <xdr:nvCxnSpPr>
          <xdr:cNvPr id="24" name="Connecteur droit avec flèche 23">
            <a:extLst>
              <a:ext uri="{FF2B5EF4-FFF2-40B4-BE49-F238E27FC236}">
                <a16:creationId xmlns:a16="http://schemas.microsoft.com/office/drawing/2014/main" id="{00000000-0008-0000-0F00-000018000000}"/>
              </a:ext>
            </a:extLst>
          </xdr:cNvPr>
          <xdr:cNvCxnSpPr/>
        </xdr:nvCxnSpPr>
        <xdr:spPr>
          <a:xfrm>
            <a:off x="4520235" y="3489875"/>
            <a:ext cx="805251" cy="25627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25" name="Connecteur droit avec flèche 24">
            <a:extLst>
              <a:ext uri="{FF2B5EF4-FFF2-40B4-BE49-F238E27FC236}">
                <a16:creationId xmlns:a16="http://schemas.microsoft.com/office/drawing/2014/main" id="{00000000-0008-0000-0F00-000019000000}"/>
              </a:ext>
            </a:extLst>
          </xdr:cNvPr>
          <xdr:cNvCxnSpPr/>
        </xdr:nvCxnSpPr>
        <xdr:spPr>
          <a:xfrm>
            <a:off x="4535727" y="3801416"/>
            <a:ext cx="78328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27" name="Connecteur droit avec flèche 26">
            <a:extLst>
              <a:ext uri="{FF2B5EF4-FFF2-40B4-BE49-F238E27FC236}">
                <a16:creationId xmlns:a16="http://schemas.microsoft.com/office/drawing/2014/main" id="{00000000-0008-0000-0F00-00001B000000}"/>
              </a:ext>
            </a:extLst>
          </xdr:cNvPr>
          <xdr:cNvCxnSpPr/>
        </xdr:nvCxnSpPr>
        <xdr:spPr>
          <a:xfrm flipV="1">
            <a:off x="4552290" y="3856827"/>
            <a:ext cx="768939" cy="25367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7620</xdr:colOff>
      <xdr:row>19</xdr:row>
      <xdr:rowOff>114300</xdr:rowOff>
    </xdr:from>
    <xdr:to>
      <xdr:col>6</xdr:col>
      <xdr:colOff>9446</xdr:colOff>
      <xdr:row>20</xdr:row>
      <xdr:rowOff>160020</xdr:rowOff>
    </xdr:to>
    <xdr:grpSp>
      <xdr:nvGrpSpPr>
        <xdr:cNvPr id="35" name="Groupe 34">
          <a:extLst>
            <a:ext uri="{FF2B5EF4-FFF2-40B4-BE49-F238E27FC236}">
              <a16:creationId xmlns:a16="http://schemas.microsoft.com/office/drawing/2014/main" id="{00000000-0008-0000-0F00-000023000000}"/>
            </a:ext>
          </a:extLst>
        </xdr:cNvPr>
        <xdr:cNvGrpSpPr/>
      </xdr:nvGrpSpPr>
      <xdr:grpSpPr>
        <a:xfrm>
          <a:off x="4552950" y="5876925"/>
          <a:ext cx="782876" cy="352425"/>
          <a:chOff x="4541835" y="5580548"/>
          <a:chExt cx="785867" cy="351150"/>
        </a:xfrm>
      </xdr:grpSpPr>
      <xdr:cxnSp macro="">
        <xdr:nvCxnSpPr>
          <xdr:cNvPr id="37" name="Connecteur droit avec flèche 36">
            <a:extLst>
              <a:ext uri="{FF2B5EF4-FFF2-40B4-BE49-F238E27FC236}">
                <a16:creationId xmlns:a16="http://schemas.microsoft.com/office/drawing/2014/main" id="{00000000-0008-0000-0F00-000025000000}"/>
              </a:ext>
            </a:extLst>
          </xdr:cNvPr>
          <xdr:cNvCxnSpPr/>
        </xdr:nvCxnSpPr>
        <xdr:spPr>
          <a:xfrm>
            <a:off x="4541835" y="5580548"/>
            <a:ext cx="785867" cy="15334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38" name="Connecteur droit avec flèche 37">
            <a:extLst>
              <a:ext uri="{FF2B5EF4-FFF2-40B4-BE49-F238E27FC236}">
                <a16:creationId xmlns:a16="http://schemas.microsoft.com/office/drawing/2014/main" id="{00000000-0008-0000-0F00-000026000000}"/>
              </a:ext>
            </a:extLst>
          </xdr:cNvPr>
          <xdr:cNvCxnSpPr/>
        </xdr:nvCxnSpPr>
        <xdr:spPr>
          <a:xfrm flipV="1">
            <a:off x="4541835" y="5774826"/>
            <a:ext cx="782719" cy="15687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60960</xdr:colOff>
      <xdr:row>4</xdr:row>
      <xdr:rowOff>53340</xdr:rowOff>
    </xdr:from>
    <xdr:to>
      <xdr:col>5</xdr:col>
      <xdr:colOff>106679</xdr:colOff>
      <xdr:row>5</xdr:row>
      <xdr:rowOff>274320</xdr:rowOff>
    </xdr:to>
    <xdr:sp macro="" textlink="">
      <xdr:nvSpPr>
        <xdr:cNvPr id="22" name="Accolade fermante 21">
          <a:extLst>
            <a:ext uri="{FF2B5EF4-FFF2-40B4-BE49-F238E27FC236}">
              <a16:creationId xmlns:a16="http://schemas.microsoft.com/office/drawing/2014/main" id="{00000000-0008-0000-0F00-000016000000}"/>
            </a:ext>
          </a:extLst>
        </xdr:cNvPr>
        <xdr:cNvSpPr/>
      </xdr:nvSpPr>
      <xdr:spPr>
        <a:xfrm>
          <a:off x="4594860" y="1424940"/>
          <a:ext cx="45719" cy="525780"/>
        </a:xfrm>
        <a:prstGeom prst="righ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68580</xdr:colOff>
      <xdr:row>6</xdr:row>
      <xdr:rowOff>68580</xdr:rowOff>
    </xdr:from>
    <xdr:to>
      <xdr:col>5</xdr:col>
      <xdr:colOff>114299</xdr:colOff>
      <xdr:row>7</xdr:row>
      <xdr:rowOff>289560</xdr:rowOff>
    </xdr:to>
    <xdr:sp macro="" textlink="">
      <xdr:nvSpPr>
        <xdr:cNvPr id="29" name="Accolade fermante 28">
          <a:extLst>
            <a:ext uri="{FF2B5EF4-FFF2-40B4-BE49-F238E27FC236}">
              <a16:creationId xmlns:a16="http://schemas.microsoft.com/office/drawing/2014/main" id="{00000000-0008-0000-0F00-00001D000000}"/>
            </a:ext>
          </a:extLst>
        </xdr:cNvPr>
        <xdr:cNvSpPr/>
      </xdr:nvSpPr>
      <xdr:spPr>
        <a:xfrm>
          <a:off x="4602480" y="2049780"/>
          <a:ext cx="45719" cy="525780"/>
        </a:xfrm>
        <a:prstGeom prst="righ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marL="0" indent="0" algn="l"/>
          <a:endParaRPr lang="en-US" sz="1100">
            <a:solidFill>
              <a:schemeClr val="tx1"/>
            </a:solidFill>
            <a:latin typeface="+mn-lt"/>
            <a:ea typeface="+mn-ea"/>
            <a:cs typeface="+mn-cs"/>
          </a:endParaRPr>
        </a:p>
      </xdr:txBody>
    </xdr:sp>
    <xdr:clientData/>
  </xdr:twoCellAnchor>
  <xdr:twoCellAnchor>
    <xdr:from>
      <xdr:col>5</xdr:col>
      <xdr:colOff>76200</xdr:colOff>
      <xdr:row>8</xdr:row>
      <xdr:rowOff>45720</xdr:rowOff>
    </xdr:from>
    <xdr:to>
      <xdr:col>5</xdr:col>
      <xdr:colOff>121919</xdr:colOff>
      <xdr:row>9</xdr:row>
      <xdr:rowOff>266700</xdr:rowOff>
    </xdr:to>
    <xdr:sp macro="" textlink="">
      <xdr:nvSpPr>
        <xdr:cNvPr id="30" name="Accolade fermante 29">
          <a:extLst>
            <a:ext uri="{FF2B5EF4-FFF2-40B4-BE49-F238E27FC236}">
              <a16:creationId xmlns:a16="http://schemas.microsoft.com/office/drawing/2014/main" id="{00000000-0008-0000-0F00-00001E000000}"/>
            </a:ext>
          </a:extLst>
        </xdr:cNvPr>
        <xdr:cNvSpPr/>
      </xdr:nvSpPr>
      <xdr:spPr>
        <a:xfrm>
          <a:off x="4610100" y="2636520"/>
          <a:ext cx="45719" cy="525780"/>
        </a:xfrm>
        <a:prstGeom prst="righ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marL="0" indent="0" algn="l"/>
          <a:endParaRPr lang="en-US" sz="1100">
            <a:solidFill>
              <a:schemeClr val="tx1"/>
            </a:solidFill>
            <a:latin typeface="+mn-lt"/>
            <a:ea typeface="+mn-ea"/>
            <a:cs typeface="+mn-cs"/>
          </a:endParaRPr>
        </a:p>
      </xdr:txBody>
    </xdr:sp>
    <xdr:clientData/>
  </xdr:twoCellAnchor>
  <xdr:twoCellAnchor>
    <xdr:from>
      <xdr:col>5</xdr:col>
      <xdr:colOff>556260</xdr:colOff>
      <xdr:row>4</xdr:row>
      <xdr:rowOff>297180</xdr:rowOff>
    </xdr:from>
    <xdr:to>
      <xdr:col>5</xdr:col>
      <xdr:colOff>716280</xdr:colOff>
      <xdr:row>9</xdr:row>
      <xdr:rowOff>22860</xdr:rowOff>
    </xdr:to>
    <xdr:sp macro="" textlink="">
      <xdr:nvSpPr>
        <xdr:cNvPr id="23" name="Accolade fermante 22">
          <a:extLst>
            <a:ext uri="{FF2B5EF4-FFF2-40B4-BE49-F238E27FC236}">
              <a16:creationId xmlns:a16="http://schemas.microsoft.com/office/drawing/2014/main" id="{00000000-0008-0000-0F00-000017000000}"/>
            </a:ext>
          </a:extLst>
        </xdr:cNvPr>
        <xdr:cNvSpPr/>
      </xdr:nvSpPr>
      <xdr:spPr>
        <a:xfrm>
          <a:off x="5090160" y="1485900"/>
          <a:ext cx="160020" cy="1249680"/>
        </a:xfrm>
        <a:prstGeom prst="righ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marL="0" indent="0" algn="l"/>
          <a:endParaRPr lang="en-US" sz="1100">
            <a:solidFill>
              <a:schemeClr val="tx1"/>
            </a:solidFill>
            <a:latin typeface="+mn-lt"/>
            <a:ea typeface="+mn-ea"/>
            <a:cs typeface="+mn-cs"/>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K2"/>
  <sheetViews>
    <sheetView showGridLines="0" tabSelected="1" workbookViewId="0">
      <selection activeCell="B8" sqref="B8"/>
    </sheetView>
  </sheetViews>
  <sheetFormatPr baseColWidth="10" defaultColWidth="11.44140625" defaultRowHeight="14.4" x14ac:dyDescent="0.3"/>
  <cols>
    <col min="1" max="16384" width="11.44140625" style="3"/>
  </cols>
  <sheetData>
    <row r="1" spans="1:11" ht="53.85" customHeight="1" x14ac:dyDescent="0.3">
      <c r="A1" s="127" t="s">
        <v>632</v>
      </c>
      <c r="B1" s="127"/>
      <c r="C1" s="127"/>
      <c r="D1" s="127"/>
      <c r="E1" s="127"/>
      <c r="F1" s="127"/>
      <c r="G1" s="127"/>
      <c r="H1" s="127"/>
      <c r="I1" s="127"/>
      <c r="J1" s="127"/>
      <c r="K1" s="127"/>
    </row>
    <row r="2" spans="1:11" ht="99" customHeight="1" x14ac:dyDescent="0.3">
      <c r="A2" s="128" t="s">
        <v>613</v>
      </c>
      <c r="B2" s="129"/>
      <c r="C2" s="129"/>
      <c r="D2" s="129"/>
      <c r="E2" s="129"/>
      <c r="F2" s="129"/>
      <c r="G2" s="129"/>
      <c r="H2" s="129"/>
      <c r="I2" s="129"/>
      <c r="J2" s="129"/>
      <c r="K2" s="129"/>
    </row>
  </sheetData>
  <mergeCells count="2">
    <mergeCell ref="A1:K1"/>
    <mergeCell ref="A2:K2"/>
  </mergeCells>
  <printOptions horizontalCentered="1"/>
  <pageMargins left="0.70866141732283472" right="0.51181102362204722" top="0.94488188976377963" bottom="0.74803149606299213" header="0.31496062992125984" footer="0.31496062992125984"/>
  <pageSetup paperSize="9" orientation="landscape" r:id="rId1"/>
  <headerFooter>
    <oddHeader>&amp;CGuide d'Audit de la Norme NF P 98-750 ( Janvier 2021 )</oddHeader>
    <oddFooter>&amp;CPage &amp;P / &amp;N&amp;REdition du &amp;D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249977111117893"/>
  </sheetPr>
  <dimension ref="A1:E14"/>
  <sheetViews>
    <sheetView showGridLines="0" workbookViewId="0">
      <selection activeCell="B14" sqref="B14:E14"/>
    </sheetView>
  </sheetViews>
  <sheetFormatPr baseColWidth="10" defaultColWidth="11.44140625" defaultRowHeight="14.4" x14ac:dyDescent="0.3"/>
  <cols>
    <col min="1" max="1" width="8.44140625" style="1" customWidth="1"/>
    <col min="2" max="2" width="23.44140625" style="2" customWidth="1"/>
    <col min="3" max="3" width="38.5546875" style="1" customWidth="1"/>
    <col min="4" max="4" width="27.44140625" style="1" customWidth="1"/>
    <col min="5" max="5" width="40.5546875" style="1" customWidth="1"/>
    <col min="6" max="16384" width="11.44140625" style="1"/>
  </cols>
  <sheetData>
    <row r="1" spans="1:5" s="2" customFormat="1" ht="29.85" customHeight="1" thickBot="1" x14ac:dyDescent="0.35">
      <c r="A1" s="133" t="s">
        <v>4</v>
      </c>
      <c r="B1" s="134"/>
      <c r="C1" s="7" t="s">
        <v>7</v>
      </c>
      <c r="D1" s="5" t="s">
        <v>13</v>
      </c>
      <c r="E1" s="6" t="s">
        <v>14</v>
      </c>
    </row>
    <row r="2" spans="1:5" s="4" customFormat="1" ht="158.4" x14ac:dyDescent="0.3">
      <c r="A2" s="135" t="s">
        <v>49</v>
      </c>
      <c r="B2" s="139" t="s">
        <v>50</v>
      </c>
      <c r="C2" s="81" t="s">
        <v>200</v>
      </c>
      <c r="D2" s="104" t="s">
        <v>608</v>
      </c>
      <c r="E2" s="105" t="s">
        <v>609</v>
      </c>
    </row>
    <row r="3" spans="1:5" s="4" customFormat="1" ht="86.4" x14ac:dyDescent="0.3">
      <c r="A3" s="136"/>
      <c r="B3" s="140"/>
      <c r="C3" s="75" t="s">
        <v>201</v>
      </c>
      <c r="D3" s="32" t="s">
        <v>529</v>
      </c>
      <c r="E3" s="82" t="s">
        <v>202</v>
      </c>
    </row>
    <row r="4" spans="1:5" s="4" customFormat="1" ht="86.4" x14ac:dyDescent="0.3">
      <c r="A4" s="136"/>
      <c r="B4" s="140"/>
      <c r="C4" s="75" t="s">
        <v>203</v>
      </c>
      <c r="D4" s="32" t="s">
        <v>531</v>
      </c>
      <c r="E4" s="82" t="s">
        <v>530</v>
      </c>
    </row>
    <row r="5" spans="1:5" s="4" customFormat="1" ht="72" x14ac:dyDescent="0.3">
      <c r="A5" s="136"/>
      <c r="B5" s="140"/>
      <c r="C5" s="75" t="s">
        <v>205</v>
      </c>
      <c r="D5" s="32" t="s">
        <v>276</v>
      </c>
      <c r="E5" s="82" t="s">
        <v>204</v>
      </c>
    </row>
    <row r="6" spans="1:5" s="4" customFormat="1" ht="72" x14ac:dyDescent="0.3">
      <c r="A6" s="136"/>
      <c r="B6" s="140"/>
      <c r="C6" s="75" t="s">
        <v>207</v>
      </c>
      <c r="D6" s="32" t="s">
        <v>278</v>
      </c>
      <c r="E6" s="82" t="s">
        <v>206</v>
      </c>
    </row>
    <row r="7" spans="1:5" s="4" customFormat="1" ht="86.4" x14ac:dyDescent="0.3">
      <c r="A7" s="136"/>
      <c r="B7" s="140"/>
      <c r="C7" s="75" t="s">
        <v>208</v>
      </c>
      <c r="D7" s="32" t="s">
        <v>277</v>
      </c>
      <c r="E7" s="82" t="s">
        <v>209</v>
      </c>
    </row>
    <row r="8" spans="1:5" s="4" customFormat="1" ht="72" x14ac:dyDescent="0.3">
      <c r="A8" s="136"/>
      <c r="B8" s="140"/>
      <c r="C8" s="75" t="s">
        <v>210</v>
      </c>
      <c r="D8" s="32" t="s">
        <v>211</v>
      </c>
      <c r="E8" s="82" t="s">
        <v>214</v>
      </c>
    </row>
    <row r="9" spans="1:5" s="4" customFormat="1" ht="100.8" x14ac:dyDescent="0.3">
      <c r="A9" s="136"/>
      <c r="B9" s="140"/>
      <c r="C9" s="75" t="s">
        <v>212</v>
      </c>
      <c r="D9" s="32" t="s">
        <v>215</v>
      </c>
      <c r="E9" s="82" t="s">
        <v>213</v>
      </c>
    </row>
    <row r="10" spans="1:5" s="4" customFormat="1" ht="87" thickBot="1" x14ac:dyDescent="0.35">
      <c r="A10" s="136"/>
      <c r="B10" s="176"/>
      <c r="C10" s="88" t="s">
        <v>216</v>
      </c>
      <c r="D10" s="85" t="s">
        <v>269</v>
      </c>
      <c r="E10" s="106" t="s">
        <v>610</v>
      </c>
    </row>
    <row r="11" spans="1:5" s="4" customFormat="1" ht="29.4" thickBot="1" x14ac:dyDescent="0.35">
      <c r="A11" s="150"/>
      <c r="B11" s="99" t="s">
        <v>51</v>
      </c>
      <c r="C11" s="96" t="s">
        <v>571</v>
      </c>
      <c r="D11" s="97" t="s">
        <v>511</v>
      </c>
      <c r="E11" s="100" t="s">
        <v>572</v>
      </c>
    </row>
    <row r="14" spans="1:5" s="122" customFormat="1" ht="37.950000000000003" customHeight="1" x14ac:dyDescent="0.3">
      <c r="A14" s="124" t="s">
        <v>619</v>
      </c>
      <c r="B14" s="155" t="s">
        <v>630</v>
      </c>
      <c r="C14" s="156"/>
      <c r="D14" s="156"/>
      <c r="E14" s="156"/>
    </row>
  </sheetData>
  <mergeCells count="4">
    <mergeCell ref="B2:B10"/>
    <mergeCell ref="A1:B1"/>
    <mergeCell ref="A2:A11"/>
    <mergeCell ref="B14:E14"/>
  </mergeCells>
  <pageMargins left="0.70866141732283472" right="0.51181102362204722" top="0.94488188976377963" bottom="0.74803149606299213" header="0.31496062992125984" footer="0.31496062992125984"/>
  <pageSetup paperSize="9" scale="95" orientation="landscape" r:id="rId1"/>
  <headerFooter>
    <oddHeader>&amp;CGuide d'Audit de la Norme NF P 98-750 ( Janvier 2021 )</oddHeader>
    <oddFooter>&amp;CPage &amp;P / &amp;N&amp;REdition du &amp;D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249977111117893"/>
  </sheetPr>
  <dimension ref="A1:E21"/>
  <sheetViews>
    <sheetView showGridLines="0" topLeftCell="A13" workbookViewId="0">
      <selection activeCell="C21" sqref="C21"/>
    </sheetView>
  </sheetViews>
  <sheetFormatPr baseColWidth="10" defaultColWidth="11.44140625" defaultRowHeight="14.4" x14ac:dyDescent="0.3"/>
  <cols>
    <col min="1" max="1" width="5.5546875" style="1" customWidth="1"/>
    <col min="2" max="2" width="23.44140625" style="2" customWidth="1"/>
    <col min="3" max="3" width="38.5546875" style="1" customWidth="1"/>
    <col min="4" max="4" width="27.44140625" style="1" customWidth="1"/>
    <col min="5" max="5" width="40.5546875" style="1" customWidth="1"/>
    <col min="6" max="16384" width="11.44140625" style="1"/>
  </cols>
  <sheetData>
    <row r="1" spans="1:5" s="2" customFormat="1" ht="29.85" customHeight="1" thickBot="1" x14ac:dyDescent="0.35">
      <c r="A1" s="133" t="s">
        <v>4</v>
      </c>
      <c r="B1" s="134"/>
      <c r="C1" s="7" t="s">
        <v>7</v>
      </c>
      <c r="D1" s="5" t="s">
        <v>403</v>
      </c>
      <c r="E1" s="6" t="s">
        <v>14</v>
      </c>
    </row>
    <row r="2" spans="1:5" s="4" customFormat="1" ht="43.2" x14ac:dyDescent="0.3">
      <c r="A2" s="180" t="s">
        <v>573</v>
      </c>
      <c r="B2" s="185" t="s">
        <v>52</v>
      </c>
      <c r="C2" s="113" t="s">
        <v>574</v>
      </c>
      <c r="D2" s="16" t="s">
        <v>562</v>
      </c>
      <c r="E2" s="17" t="s">
        <v>561</v>
      </c>
    </row>
    <row r="3" spans="1:5" s="4" customFormat="1" ht="172.8" x14ac:dyDescent="0.3">
      <c r="A3" s="180"/>
      <c r="B3" s="186"/>
      <c r="C3" s="15" t="s">
        <v>575</v>
      </c>
      <c r="D3" s="101" t="s">
        <v>543</v>
      </c>
      <c r="E3" s="102" t="s">
        <v>576</v>
      </c>
    </row>
    <row r="4" spans="1:5" s="4" customFormat="1" ht="43.2" x14ac:dyDescent="0.3">
      <c r="A4" s="180"/>
      <c r="B4" s="186"/>
      <c r="C4" s="20" t="s">
        <v>563</v>
      </c>
      <c r="D4" s="12" t="s">
        <v>564</v>
      </c>
      <c r="E4" s="11" t="s">
        <v>565</v>
      </c>
    </row>
    <row r="5" spans="1:5" s="4" customFormat="1" ht="173.4" thickBot="1" x14ac:dyDescent="0.35">
      <c r="A5" s="180"/>
      <c r="B5" s="187"/>
      <c r="C5" s="34" t="s">
        <v>566</v>
      </c>
      <c r="D5" s="114" t="s">
        <v>543</v>
      </c>
      <c r="E5" s="115" t="s">
        <v>576</v>
      </c>
    </row>
    <row r="6" spans="1:5" s="4" customFormat="1" ht="43.2" x14ac:dyDescent="0.3">
      <c r="A6" s="180"/>
      <c r="B6" s="185" t="s">
        <v>53</v>
      </c>
      <c r="C6" s="112" t="s">
        <v>404</v>
      </c>
      <c r="D6" s="9" t="s">
        <v>405</v>
      </c>
      <c r="E6" s="10" t="s">
        <v>406</v>
      </c>
    </row>
    <row r="7" spans="1:5" s="4" customFormat="1" ht="28.8" x14ac:dyDescent="0.3">
      <c r="A7" s="180"/>
      <c r="B7" s="186"/>
      <c r="C7" s="21" t="s">
        <v>407</v>
      </c>
      <c r="D7" s="12" t="s">
        <v>405</v>
      </c>
      <c r="E7" s="10" t="s">
        <v>408</v>
      </c>
    </row>
    <row r="8" spans="1:5" s="4" customFormat="1" ht="28.8" x14ac:dyDescent="0.3">
      <c r="A8" s="180"/>
      <c r="B8" s="186"/>
      <c r="C8" s="21" t="s">
        <v>409</v>
      </c>
      <c r="D8" s="12" t="s">
        <v>405</v>
      </c>
      <c r="E8" s="10" t="s">
        <v>408</v>
      </c>
    </row>
    <row r="9" spans="1:5" s="4" customFormat="1" ht="28.8" x14ac:dyDescent="0.3">
      <c r="A9" s="180"/>
      <c r="B9" s="186"/>
      <c r="C9" s="21" t="s">
        <v>410</v>
      </c>
      <c r="D9" s="12" t="s">
        <v>405</v>
      </c>
      <c r="E9" s="10" t="s">
        <v>408</v>
      </c>
    </row>
    <row r="10" spans="1:5" s="4" customFormat="1" ht="28.8" x14ac:dyDescent="0.3">
      <c r="A10" s="180"/>
      <c r="B10" s="186"/>
      <c r="C10" s="21" t="s">
        <v>411</v>
      </c>
      <c r="D10" s="12" t="s">
        <v>405</v>
      </c>
      <c r="E10" s="10" t="s">
        <v>408</v>
      </c>
    </row>
    <row r="11" spans="1:5" s="4" customFormat="1" ht="28.8" x14ac:dyDescent="0.3">
      <c r="A11" s="180"/>
      <c r="B11" s="186"/>
      <c r="C11" s="21" t="s">
        <v>412</v>
      </c>
      <c r="D11" s="12" t="s">
        <v>405</v>
      </c>
      <c r="E11" s="10" t="s">
        <v>408</v>
      </c>
    </row>
    <row r="12" spans="1:5" s="4" customFormat="1" ht="28.8" x14ac:dyDescent="0.3">
      <c r="A12" s="180"/>
      <c r="B12" s="186"/>
      <c r="C12" s="21" t="s">
        <v>413</v>
      </c>
      <c r="D12" s="12" t="s">
        <v>405</v>
      </c>
      <c r="E12" s="10" t="s">
        <v>408</v>
      </c>
    </row>
    <row r="13" spans="1:5" s="4" customFormat="1" ht="28.8" x14ac:dyDescent="0.3">
      <c r="A13" s="180"/>
      <c r="B13" s="186"/>
      <c r="C13" s="21" t="s">
        <v>414</v>
      </c>
      <c r="D13" s="12" t="s">
        <v>405</v>
      </c>
      <c r="E13" s="10" t="s">
        <v>408</v>
      </c>
    </row>
    <row r="14" spans="1:5" s="4" customFormat="1" ht="28.8" x14ac:dyDescent="0.3">
      <c r="A14" s="180"/>
      <c r="B14" s="186"/>
      <c r="C14" s="21" t="s">
        <v>415</v>
      </c>
      <c r="D14" s="12" t="s">
        <v>405</v>
      </c>
      <c r="E14" s="10" t="s">
        <v>408</v>
      </c>
    </row>
    <row r="15" spans="1:5" s="4" customFormat="1" ht="28.8" x14ac:dyDescent="0.3">
      <c r="A15" s="180"/>
      <c r="B15" s="186"/>
      <c r="C15" s="21" t="s">
        <v>416</v>
      </c>
      <c r="D15" s="12" t="s">
        <v>405</v>
      </c>
      <c r="E15" s="10" t="s">
        <v>408</v>
      </c>
    </row>
    <row r="16" spans="1:5" s="4" customFormat="1" ht="73.8" x14ac:dyDescent="0.3">
      <c r="A16" s="180"/>
      <c r="B16" s="186"/>
      <c r="C16" s="107" t="s">
        <v>611</v>
      </c>
      <c r="D16" s="9" t="s">
        <v>405</v>
      </c>
      <c r="E16" s="108" t="s">
        <v>417</v>
      </c>
    </row>
    <row r="17" spans="1:5" s="4" customFormat="1" ht="58.2" thickBot="1" x14ac:dyDescent="0.35">
      <c r="A17" s="180"/>
      <c r="B17" s="187"/>
      <c r="C17" s="109" t="s">
        <v>418</v>
      </c>
      <c r="D17" s="9" t="s">
        <v>405</v>
      </c>
      <c r="E17" s="110" t="s">
        <v>419</v>
      </c>
    </row>
    <row r="18" spans="1:5" s="4" customFormat="1" ht="129.6" x14ac:dyDescent="0.3">
      <c r="A18" s="180"/>
      <c r="B18" s="182" t="s">
        <v>54</v>
      </c>
      <c r="C18" s="22" t="s">
        <v>577</v>
      </c>
      <c r="D18" s="16" t="s">
        <v>578</v>
      </c>
      <c r="E18" s="17" t="s">
        <v>578</v>
      </c>
    </row>
    <row r="19" spans="1:5" ht="43.2" x14ac:dyDescent="0.3">
      <c r="A19" s="180"/>
      <c r="B19" s="183"/>
      <c r="C19" s="21" t="s">
        <v>420</v>
      </c>
      <c r="D19" s="9" t="s">
        <v>421</v>
      </c>
      <c r="E19" s="10" t="s">
        <v>421</v>
      </c>
    </row>
    <row r="20" spans="1:5" ht="43.2" x14ac:dyDescent="0.3">
      <c r="A20" s="180"/>
      <c r="B20" s="183"/>
      <c r="C20" s="23" t="s">
        <v>579</v>
      </c>
      <c r="D20" s="9" t="s">
        <v>421</v>
      </c>
      <c r="E20" s="10" t="s">
        <v>421</v>
      </c>
    </row>
    <row r="21" spans="1:5" ht="87" thickBot="1" x14ac:dyDescent="0.35">
      <c r="A21" s="181"/>
      <c r="B21" s="184"/>
      <c r="C21" s="111" t="s">
        <v>631</v>
      </c>
      <c r="D21" s="24" t="s">
        <v>421</v>
      </c>
      <c r="E21" s="41" t="s">
        <v>421</v>
      </c>
    </row>
  </sheetData>
  <mergeCells count="5">
    <mergeCell ref="A1:B1"/>
    <mergeCell ref="A2:A21"/>
    <mergeCell ref="B18:B21"/>
    <mergeCell ref="B2:B5"/>
    <mergeCell ref="B6:B17"/>
  </mergeCells>
  <pageMargins left="0.70866141732283472" right="0.51181102362204722" top="0.94488188976377963" bottom="0.74803149606299213" header="0.31496062992125984" footer="0.31496062992125984"/>
  <pageSetup paperSize="9" scale="95" orientation="landscape" r:id="rId1"/>
  <headerFooter>
    <oddHeader>&amp;CGuide d'Audit de la Norme NF P 98-750 ( Janvier 2021 )</oddHeader>
    <oddFooter>&amp;CPage &amp;P / &amp;N&amp;REdition du &amp;D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249977111117893"/>
  </sheetPr>
  <dimension ref="A1:E5"/>
  <sheetViews>
    <sheetView showGridLines="0" workbookViewId="0">
      <selection activeCell="E3" sqref="E3"/>
    </sheetView>
  </sheetViews>
  <sheetFormatPr baseColWidth="10" defaultColWidth="11.44140625" defaultRowHeight="14.4" x14ac:dyDescent="0.3"/>
  <cols>
    <col min="1" max="1" width="5.5546875" style="1" customWidth="1"/>
    <col min="2" max="2" width="23.44140625" style="2" customWidth="1"/>
    <col min="3" max="3" width="38.5546875" style="1" customWidth="1"/>
    <col min="4" max="4" width="27.44140625" style="1" customWidth="1"/>
    <col min="5" max="5" width="40.5546875" style="1" customWidth="1"/>
    <col min="6" max="16384" width="11.44140625" style="1"/>
  </cols>
  <sheetData>
    <row r="1" spans="1:5" s="2" customFormat="1" ht="29.85" customHeight="1" thickBot="1" x14ac:dyDescent="0.35">
      <c r="A1" s="133" t="s">
        <v>4</v>
      </c>
      <c r="B1" s="134"/>
      <c r="C1" s="7" t="s">
        <v>7</v>
      </c>
      <c r="D1" s="5" t="s">
        <v>13</v>
      </c>
      <c r="E1" s="6" t="s">
        <v>14</v>
      </c>
    </row>
    <row r="2" spans="1:5" s="4" customFormat="1" ht="129.6" x14ac:dyDescent="0.3">
      <c r="A2" s="135" t="s">
        <v>6</v>
      </c>
      <c r="B2" s="149" t="s">
        <v>55</v>
      </c>
      <c r="C2" s="77" t="s">
        <v>218</v>
      </c>
      <c r="D2" s="30" t="s">
        <v>217</v>
      </c>
      <c r="E2" s="10" t="s">
        <v>614</v>
      </c>
    </row>
    <row r="3" spans="1:5" s="4" customFormat="1" ht="72" x14ac:dyDescent="0.3">
      <c r="A3" s="136"/>
      <c r="B3" s="140"/>
      <c r="C3" s="75" t="s">
        <v>220</v>
      </c>
      <c r="D3" s="32" t="s">
        <v>223</v>
      </c>
      <c r="E3" s="86" t="s">
        <v>583</v>
      </c>
    </row>
    <row r="4" spans="1:5" s="4" customFormat="1" ht="43.2" x14ac:dyDescent="0.3">
      <c r="A4" s="136"/>
      <c r="B4" s="140"/>
      <c r="C4" s="75" t="s">
        <v>224</v>
      </c>
      <c r="D4" s="30" t="s">
        <v>217</v>
      </c>
      <c r="E4" s="11" t="s">
        <v>222</v>
      </c>
    </row>
    <row r="5" spans="1:5" s="4" customFormat="1" ht="58.2" thickBot="1" x14ac:dyDescent="0.35">
      <c r="A5" s="150"/>
      <c r="B5" s="141"/>
      <c r="C5" s="79" t="s">
        <v>225</v>
      </c>
      <c r="D5" s="33" t="s">
        <v>226</v>
      </c>
      <c r="E5" s="13" t="s">
        <v>227</v>
      </c>
    </row>
  </sheetData>
  <mergeCells count="3">
    <mergeCell ref="B2:B5"/>
    <mergeCell ref="A1:B1"/>
    <mergeCell ref="A2:A5"/>
  </mergeCells>
  <pageMargins left="0.70866141732283472" right="0.51181102362204722" top="0.94488188976377963" bottom="0.74803149606299213" header="0.31496062992125984" footer="0.31496062992125984"/>
  <pageSetup paperSize="9" scale="95" orientation="landscape" r:id="rId1"/>
  <headerFooter>
    <oddHeader>&amp;CGuide d'Audit de la Norme NF P 98-750 ( Janvier 2021 )</oddHeader>
    <oddFooter>&amp;CPage &amp;P / &amp;N&amp;REdition du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249977111117893"/>
  </sheetPr>
  <dimension ref="A1:E31"/>
  <sheetViews>
    <sheetView showGridLines="0" workbookViewId="0">
      <selection activeCell="C12" sqref="C12"/>
    </sheetView>
  </sheetViews>
  <sheetFormatPr baseColWidth="10" defaultColWidth="11.44140625" defaultRowHeight="14.4" x14ac:dyDescent="0.3"/>
  <cols>
    <col min="1" max="1" width="5.5546875" style="1" customWidth="1"/>
    <col min="2" max="2" width="23.44140625" style="2" customWidth="1"/>
    <col min="3" max="3" width="38.5546875" style="1" customWidth="1"/>
    <col min="4" max="4" width="27.44140625" style="1" customWidth="1"/>
    <col min="5" max="5" width="40.5546875" style="1" customWidth="1"/>
    <col min="6" max="16384" width="11.44140625" style="1"/>
  </cols>
  <sheetData>
    <row r="1" spans="1:5" s="2" customFormat="1" ht="29.85" customHeight="1" thickBot="1" x14ac:dyDescent="0.35">
      <c r="A1" s="133" t="s">
        <v>4</v>
      </c>
      <c r="B1" s="134"/>
      <c r="C1" s="7" t="s">
        <v>7</v>
      </c>
      <c r="D1" s="5" t="s">
        <v>13</v>
      </c>
      <c r="E1" s="6" t="s">
        <v>14</v>
      </c>
    </row>
    <row r="2" spans="1:5" s="4" customFormat="1" ht="15" customHeight="1" x14ac:dyDescent="0.3">
      <c r="A2" s="135" t="s">
        <v>56</v>
      </c>
      <c r="B2" s="139" t="s">
        <v>57</v>
      </c>
      <c r="C2" s="188" t="s">
        <v>604</v>
      </c>
      <c r="D2" s="189"/>
      <c r="E2" s="190"/>
    </row>
    <row r="3" spans="1:5" s="4" customFormat="1" ht="14.55" customHeight="1" x14ac:dyDescent="0.3">
      <c r="A3" s="136"/>
      <c r="B3" s="140"/>
      <c r="C3" s="191"/>
      <c r="D3" s="192"/>
      <c r="E3" s="193"/>
    </row>
    <row r="4" spans="1:5" s="4" customFormat="1" ht="14.55" customHeight="1" x14ac:dyDescent="0.3">
      <c r="A4" s="136"/>
      <c r="B4" s="140"/>
      <c r="C4" s="191"/>
      <c r="D4" s="192"/>
      <c r="E4" s="193"/>
    </row>
    <row r="5" spans="1:5" s="4" customFormat="1" ht="14.55" customHeight="1" x14ac:dyDescent="0.3">
      <c r="A5" s="136"/>
      <c r="B5" s="140"/>
      <c r="C5" s="191"/>
      <c r="D5" s="192"/>
      <c r="E5" s="193"/>
    </row>
    <row r="6" spans="1:5" s="4" customFormat="1" ht="14.55" customHeight="1" x14ac:dyDescent="0.3">
      <c r="A6" s="136"/>
      <c r="B6" s="140"/>
      <c r="C6" s="191"/>
      <c r="D6" s="192"/>
      <c r="E6" s="193"/>
    </row>
    <row r="7" spans="1:5" s="4" customFormat="1" ht="14.55" customHeight="1" x14ac:dyDescent="0.3">
      <c r="A7" s="136"/>
      <c r="B7" s="140"/>
      <c r="C7" s="191"/>
      <c r="D7" s="192"/>
      <c r="E7" s="193"/>
    </row>
    <row r="8" spans="1:5" s="4" customFormat="1" ht="14.55" customHeight="1" x14ac:dyDescent="0.3">
      <c r="A8" s="136"/>
      <c r="B8" s="140"/>
      <c r="C8" s="191"/>
      <c r="D8" s="192"/>
      <c r="E8" s="193"/>
    </row>
    <row r="9" spans="1:5" s="4" customFormat="1" ht="14.55" customHeight="1" x14ac:dyDescent="0.3">
      <c r="A9" s="136"/>
      <c r="B9" s="140"/>
      <c r="C9" s="191"/>
      <c r="D9" s="192"/>
      <c r="E9" s="193"/>
    </row>
    <row r="10" spans="1:5" s="4" customFormat="1" ht="14.55" customHeight="1" x14ac:dyDescent="0.3">
      <c r="A10" s="136"/>
      <c r="B10" s="140"/>
      <c r="C10" s="191"/>
      <c r="D10" s="192"/>
      <c r="E10" s="193"/>
    </row>
    <row r="11" spans="1:5" s="4" customFormat="1" ht="15" customHeight="1" thickBot="1" x14ac:dyDescent="0.35">
      <c r="A11" s="136"/>
      <c r="B11" s="141"/>
      <c r="C11" s="194"/>
      <c r="D11" s="195"/>
      <c r="E11" s="196"/>
    </row>
    <row r="12" spans="1:5" s="4" customFormat="1" ht="100.8" x14ac:dyDescent="0.3">
      <c r="A12" s="136"/>
      <c r="B12" s="170" t="s">
        <v>58</v>
      </c>
      <c r="C12" s="81" t="s">
        <v>282</v>
      </c>
      <c r="D12" s="32" t="s">
        <v>246</v>
      </c>
      <c r="E12" s="90" t="s">
        <v>541</v>
      </c>
    </row>
    <row r="13" spans="1:5" s="4" customFormat="1" ht="86.4" x14ac:dyDescent="0.3">
      <c r="A13" s="136"/>
      <c r="B13" s="171"/>
      <c r="C13" s="77" t="s">
        <v>247</v>
      </c>
      <c r="D13" s="32" t="s">
        <v>248</v>
      </c>
      <c r="E13" s="94" t="s">
        <v>283</v>
      </c>
    </row>
    <row r="14" spans="1:5" s="4" customFormat="1" ht="87" thickBot="1" x14ac:dyDescent="0.35">
      <c r="A14" s="136"/>
      <c r="B14" s="172"/>
      <c r="C14" s="79" t="s">
        <v>284</v>
      </c>
      <c r="D14" s="95"/>
      <c r="E14" s="87" t="s">
        <v>285</v>
      </c>
    </row>
    <row r="15" spans="1:5" s="4" customFormat="1" ht="87" thickBot="1" x14ac:dyDescent="0.35">
      <c r="A15" s="136"/>
      <c r="B15" s="93" t="s">
        <v>249</v>
      </c>
      <c r="C15" s="96" t="s">
        <v>286</v>
      </c>
      <c r="D15" s="97" t="s">
        <v>252</v>
      </c>
      <c r="E15" s="98" t="s">
        <v>279</v>
      </c>
    </row>
    <row r="16" spans="1:5" s="4" customFormat="1" ht="72.599999999999994" thickBot="1" x14ac:dyDescent="0.35">
      <c r="A16" s="136"/>
      <c r="B16" s="93" t="s">
        <v>567</v>
      </c>
      <c r="C16" s="96" t="s">
        <v>250</v>
      </c>
      <c r="D16" s="97" t="s">
        <v>251</v>
      </c>
      <c r="E16" s="98" t="s">
        <v>287</v>
      </c>
    </row>
    <row r="17" spans="1:5" s="4" customFormat="1" ht="172.8" x14ac:dyDescent="0.3">
      <c r="A17" s="136"/>
      <c r="B17" s="170" t="s">
        <v>253</v>
      </c>
      <c r="C17" s="81" t="s">
        <v>288</v>
      </c>
      <c r="D17" s="29" t="s">
        <v>258</v>
      </c>
      <c r="E17" s="17" t="s">
        <v>289</v>
      </c>
    </row>
    <row r="18" spans="1:5" s="4" customFormat="1" ht="86.4" x14ac:dyDescent="0.3">
      <c r="A18" s="136"/>
      <c r="B18" s="171"/>
      <c r="C18" s="75" t="s">
        <v>255</v>
      </c>
      <c r="D18" s="32" t="s">
        <v>260</v>
      </c>
      <c r="E18" s="86" t="s">
        <v>259</v>
      </c>
    </row>
    <row r="19" spans="1:5" s="4" customFormat="1" ht="100.8" x14ac:dyDescent="0.3">
      <c r="A19" s="136"/>
      <c r="B19" s="171"/>
      <c r="C19" s="75" t="s">
        <v>256</v>
      </c>
      <c r="D19" s="32" t="s">
        <v>262</v>
      </c>
      <c r="E19" s="86" t="s">
        <v>261</v>
      </c>
    </row>
    <row r="20" spans="1:5" s="4" customFormat="1" ht="115.2" x14ac:dyDescent="0.3">
      <c r="A20" s="136"/>
      <c r="B20" s="171"/>
      <c r="C20" s="75" t="s">
        <v>263</v>
      </c>
      <c r="D20" s="32" t="s">
        <v>265</v>
      </c>
      <c r="E20" s="86" t="s">
        <v>264</v>
      </c>
    </row>
    <row r="21" spans="1:5" s="4" customFormat="1" ht="187.2" x14ac:dyDescent="0.3">
      <c r="A21" s="136"/>
      <c r="B21" s="171"/>
      <c r="C21" s="75" t="s">
        <v>266</v>
      </c>
      <c r="D21" s="32" t="s">
        <v>290</v>
      </c>
      <c r="E21" s="86" t="s">
        <v>267</v>
      </c>
    </row>
    <row r="22" spans="1:5" s="4" customFormat="1" ht="130.19999999999999" thickBot="1" x14ac:dyDescent="0.35">
      <c r="A22" s="136"/>
      <c r="B22" s="166"/>
      <c r="C22" s="88" t="s">
        <v>257</v>
      </c>
      <c r="D22" s="85" t="s">
        <v>270</v>
      </c>
      <c r="E22" s="89" t="s">
        <v>268</v>
      </c>
    </row>
    <row r="23" spans="1:5" s="4" customFormat="1" ht="158.4" x14ac:dyDescent="0.3">
      <c r="A23" s="136"/>
      <c r="B23" s="170" t="s">
        <v>254</v>
      </c>
      <c r="C23" s="81" t="s">
        <v>271</v>
      </c>
      <c r="D23" s="29" t="s">
        <v>275</v>
      </c>
      <c r="E23" s="17" t="s">
        <v>272</v>
      </c>
    </row>
    <row r="24" spans="1:5" s="4" customFormat="1" ht="100.8" x14ac:dyDescent="0.3">
      <c r="A24" s="136"/>
      <c r="B24" s="171"/>
      <c r="C24" s="75" t="s">
        <v>291</v>
      </c>
      <c r="D24" s="32" t="s">
        <v>292</v>
      </c>
      <c r="E24" s="11" t="s">
        <v>273</v>
      </c>
    </row>
    <row r="25" spans="1:5" s="4" customFormat="1" ht="100.8" x14ac:dyDescent="0.3">
      <c r="A25" s="136"/>
      <c r="B25" s="171"/>
      <c r="C25" s="75" t="s">
        <v>293</v>
      </c>
      <c r="D25" s="32" t="s">
        <v>294</v>
      </c>
      <c r="E25" s="11" t="s">
        <v>274</v>
      </c>
    </row>
    <row r="26" spans="1:5" s="4" customFormat="1" ht="72" x14ac:dyDescent="0.3">
      <c r="A26" s="136"/>
      <c r="B26" s="171"/>
      <c r="C26" s="75" t="s">
        <v>295</v>
      </c>
      <c r="D26" s="32" t="s">
        <v>276</v>
      </c>
      <c r="E26" s="86" t="s">
        <v>296</v>
      </c>
    </row>
    <row r="27" spans="1:5" s="4" customFormat="1" ht="86.4" x14ac:dyDescent="0.3">
      <c r="A27" s="136"/>
      <c r="B27" s="171"/>
      <c r="C27" s="75" t="s">
        <v>297</v>
      </c>
      <c r="D27" s="32" t="s">
        <v>277</v>
      </c>
      <c r="E27" s="86" t="s">
        <v>209</v>
      </c>
    </row>
    <row r="28" spans="1:5" s="4" customFormat="1" ht="72.599999999999994" thickBot="1" x14ac:dyDescent="0.35">
      <c r="A28" s="136"/>
      <c r="B28" s="166"/>
      <c r="C28" s="88" t="s">
        <v>207</v>
      </c>
      <c r="D28" s="85" t="s">
        <v>278</v>
      </c>
      <c r="E28" s="89" t="s">
        <v>206</v>
      </c>
    </row>
    <row r="29" spans="1:5" s="4" customFormat="1" ht="129.6" x14ac:dyDescent="0.3">
      <c r="A29" s="136"/>
      <c r="B29" s="170" t="s">
        <v>580</v>
      </c>
      <c r="C29" s="81" t="s">
        <v>280</v>
      </c>
      <c r="D29" s="29" t="s">
        <v>217</v>
      </c>
      <c r="E29" s="17" t="s">
        <v>219</v>
      </c>
    </row>
    <row r="30" spans="1:5" s="4" customFormat="1" ht="72" x14ac:dyDescent="0.3">
      <c r="A30" s="136"/>
      <c r="B30" s="165"/>
      <c r="C30" s="75" t="s">
        <v>220</v>
      </c>
      <c r="D30" s="32" t="s">
        <v>223</v>
      </c>
      <c r="E30" s="86" t="s">
        <v>221</v>
      </c>
    </row>
    <row r="31" spans="1:5" s="4" customFormat="1" ht="72.599999999999994" thickBot="1" x14ac:dyDescent="0.35">
      <c r="A31" s="150"/>
      <c r="B31" s="172"/>
      <c r="C31" s="79" t="s">
        <v>225</v>
      </c>
      <c r="D31" s="33" t="s">
        <v>226</v>
      </c>
      <c r="E31" s="13" t="s">
        <v>281</v>
      </c>
    </row>
  </sheetData>
  <mergeCells count="8">
    <mergeCell ref="C2:E11"/>
    <mergeCell ref="A1:B1"/>
    <mergeCell ref="A2:A31"/>
    <mergeCell ref="B29:B31"/>
    <mergeCell ref="B2:B11"/>
    <mergeCell ref="B12:B14"/>
    <mergeCell ref="B23:B28"/>
    <mergeCell ref="B17:B22"/>
  </mergeCells>
  <pageMargins left="0.70866141732283472" right="0.51181102362204722" top="0.94488188976377963" bottom="0.74803149606299213" header="0.31496062992125984" footer="0.31496062992125984"/>
  <pageSetup paperSize="9" scale="95" orientation="landscape" r:id="rId1"/>
  <headerFooter>
    <oddHeader>&amp;CGuide d'Audit de la Norme NF P 98-750 ( Janvier 2021 )</oddHeader>
    <oddFooter>&amp;CPage &amp;P / &amp;N&amp;REdition du &amp;D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249977111117893"/>
  </sheetPr>
  <dimension ref="A1:E4"/>
  <sheetViews>
    <sheetView showGridLines="0" workbookViewId="0">
      <selection activeCell="C7" sqref="C7"/>
    </sheetView>
  </sheetViews>
  <sheetFormatPr baseColWidth="10" defaultColWidth="11.44140625" defaultRowHeight="14.4" x14ac:dyDescent="0.3"/>
  <cols>
    <col min="1" max="1" width="17.44140625" style="1" customWidth="1"/>
    <col min="2" max="2" width="23.44140625" style="2" customWidth="1"/>
    <col min="3" max="3" width="38.5546875" style="1" customWidth="1"/>
    <col min="4" max="4" width="27.44140625" style="1" customWidth="1"/>
    <col min="5" max="5" width="40.5546875" style="1" customWidth="1"/>
    <col min="6" max="16384" width="11.44140625" style="1"/>
  </cols>
  <sheetData>
    <row r="1" spans="1:5" s="2" customFormat="1" ht="29.85" customHeight="1" thickBot="1" x14ac:dyDescent="0.35">
      <c r="A1" s="133" t="s">
        <v>4</v>
      </c>
      <c r="B1" s="134"/>
      <c r="C1" s="7" t="s">
        <v>7</v>
      </c>
      <c r="D1" s="5" t="s">
        <v>13</v>
      </c>
      <c r="E1" s="6" t="s">
        <v>14</v>
      </c>
    </row>
    <row r="2" spans="1:5" s="4" customFormat="1" ht="26.1" customHeight="1" x14ac:dyDescent="0.3">
      <c r="A2" s="136" t="s">
        <v>59</v>
      </c>
      <c r="B2" s="46" t="s">
        <v>60</v>
      </c>
      <c r="C2" s="199" t="s">
        <v>612</v>
      </c>
      <c r="D2" s="200"/>
      <c r="E2" s="201"/>
    </row>
    <row r="3" spans="1:5" s="4" customFormat="1" ht="14.55" customHeight="1" x14ac:dyDescent="0.3">
      <c r="A3" s="136"/>
      <c r="B3" s="197" t="s">
        <v>61</v>
      </c>
      <c r="C3" s="202"/>
      <c r="D3" s="203"/>
      <c r="E3" s="204"/>
    </row>
    <row r="4" spans="1:5" s="4" customFormat="1" ht="15" customHeight="1" thickBot="1" x14ac:dyDescent="0.35">
      <c r="A4" s="150"/>
      <c r="B4" s="198"/>
      <c r="C4" s="205"/>
      <c r="D4" s="206"/>
      <c r="E4" s="207"/>
    </row>
  </sheetData>
  <mergeCells count="4">
    <mergeCell ref="B3:B4"/>
    <mergeCell ref="A1:B1"/>
    <mergeCell ref="A2:A4"/>
    <mergeCell ref="C2:E4"/>
  </mergeCells>
  <pageMargins left="0.70866141732283472" right="0.51181102362204722" top="0.94488188976377963" bottom="0.74803149606299213" header="0.31496062992125984" footer="0.31496062992125984"/>
  <pageSetup paperSize="9" scale="95" orientation="landscape" r:id="rId1"/>
  <headerFooter>
    <oddHeader>&amp;CGuide d'Audit de la Norme NF P 98-750 ( Janvier 2021 )</oddHeader>
    <oddFooter>&amp;CPage &amp;P / &amp;N&amp;REdition du &amp;D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249977111117893"/>
  </sheetPr>
  <dimension ref="A1:E11"/>
  <sheetViews>
    <sheetView showGridLines="0" workbookViewId="0">
      <selection activeCell="C2" sqref="C2:E11"/>
    </sheetView>
  </sheetViews>
  <sheetFormatPr baseColWidth="10" defaultColWidth="11.44140625" defaultRowHeight="14.4" x14ac:dyDescent="0.3"/>
  <cols>
    <col min="1" max="1" width="5.5546875" style="1" customWidth="1"/>
    <col min="2" max="2" width="23.44140625" style="2" customWidth="1"/>
    <col min="3" max="3" width="38.5546875" style="1" customWidth="1"/>
    <col min="4" max="4" width="27.44140625" style="1" customWidth="1"/>
    <col min="5" max="5" width="40.5546875" style="1" customWidth="1"/>
    <col min="6" max="16384" width="11.44140625" style="1"/>
  </cols>
  <sheetData>
    <row r="1" spans="1:5" s="2" customFormat="1" ht="29.85" customHeight="1" thickBot="1" x14ac:dyDescent="0.35">
      <c r="A1" s="133" t="s">
        <v>4</v>
      </c>
      <c r="B1" s="134"/>
      <c r="C1" s="7" t="s">
        <v>7</v>
      </c>
      <c r="D1" s="5" t="s">
        <v>13</v>
      </c>
      <c r="E1" s="6" t="s">
        <v>14</v>
      </c>
    </row>
    <row r="2" spans="1:5" s="4" customFormat="1" ht="15" customHeight="1" x14ac:dyDescent="0.3">
      <c r="A2" s="135" t="s">
        <v>62</v>
      </c>
      <c r="B2" s="197" t="s">
        <v>63</v>
      </c>
      <c r="C2" s="209" t="s">
        <v>582</v>
      </c>
      <c r="D2" s="210"/>
      <c r="E2" s="211"/>
    </row>
    <row r="3" spans="1:5" s="4" customFormat="1" ht="15" customHeight="1" x14ac:dyDescent="0.3">
      <c r="A3" s="136"/>
      <c r="B3" s="208"/>
      <c r="C3" s="212"/>
      <c r="D3" s="213"/>
      <c r="E3" s="214"/>
    </row>
    <row r="4" spans="1:5" s="4" customFormat="1" ht="15" customHeight="1" x14ac:dyDescent="0.3">
      <c r="A4" s="136"/>
      <c r="B4" s="208"/>
      <c r="C4" s="212"/>
      <c r="D4" s="213"/>
      <c r="E4" s="214"/>
    </row>
    <row r="5" spans="1:5" s="4" customFormat="1" ht="15" customHeight="1" x14ac:dyDescent="0.3">
      <c r="A5" s="136"/>
      <c r="B5" s="208"/>
      <c r="C5" s="212"/>
      <c r="D5" s="213"/>
      <c r="E5" s="214"/>
    </row>
    <row r="6" spans="1:5" s="4" customFormat="1" ht="15" customHeight="1" x14ac:dyDescent="0.3">
      <c r="A6" s="136"/>
      <c r="B6" s="208"/>
      <c r="C6" s="212"/>
      <c r="D6" s="213"/>
      <c r="E6" s="214"/>
    </row>
    <row r="7" spans="1:5" s="4" customFormat="1" ht="15" customHeight="1" x14ac:dyDescent="0.3">
      <c r="A7" s="136"/>
      <c r="B7" s="208"/>
      <c r="C7" s="212"/>
      <c r="D7" s="213"/>
      <c r="E7" s="214"/>
    </row>
    <row r="8" spans="1:5" s="4" customFormat="1" ht="15" customHeight="1" x14ac:dyDescent="0.3">
      <c r="A8" s="136"/>
      <c r="B8" s="208"/>
      <c r="C8" s="212"/>
      <c r="D8" s="213"/>
      <c r="E8" s="214"/>
    </row>
    <row r="9" spans="1:5" s="4" customFormat="1" ht="15" customHeight="1" x14ac:dyDescent="0.3">
      <c r="A9" s="136"/>
      <c r="B9" s="208"/>
      <c r="C9" s="212"/>
      <c r="D9" s="213"/>
      <c r="E9" s="214"/>
    </row>
    <row r="10" spans="1:5" s="4" customFormat="1" ht="15" customHeight="1" x14ac:dyDescent="0.3">
      <c r="A10" s="136"/>
      <c r="B10" s="208"/>
      <c r="C10" s="212"/>
      <c r="D10" s="213"/>
      <c r="E10" s="214"/>
    </row>
    <row r="11" spans="1:5" s="4" customFormat="1" ht="15.75" customHeight="1" thickBot="1" x14ac:dyDescent="0.35">
      <c r="A11" s="150"/>
      <c r="B11" s="198"/>
      <c r="C11" s="215"/>
      <c r="D11" s="216"/>
      <c r="E11" s="217"/>
    </row>
  </sheetData>
  <mergeCells count="4">
    <mergeCell ref="B2:B11"/>
    <mergeCell ref="A1:B1"/>
    <mergeCell ref="A2:A11"/>
    <mergeCell ref="C2:E11"/>
  </mergeCells>
  <pageMargins left="0.70866141732283472" right="0.51181102362204722" top="0.94488188976377963" bottom="0.74803149606299213" header="0.31496062992125984" footer="0.31496062992125984"/>
  <pageSetup paperSize="9" scale="95" orientation="landscape" r:id="rId1"/>
  <headerFooter>
    <oddHeader>&amp;CGuide d'Audit de la Norme NF P 98-750 ( Janvier 2021 )</oddHeader>
    <oddFooter>&amp;CPage &amp;P / &amp;N&amp;REdition du &amp;D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R25"/>
  <sheetViews>
    <sheetView showGridLines="0" zoomScaleNormal="100" workbookViewId="0">
      <selection activeCell="B2" sqref="B2:G2"/>
    </sheetView>
  </sheetViews>
  <sheetFormatPr baseColWidth="10" defaultColWidth="11.44140625" defaultRowHeight="14.4" x14ac:dyDescent="0.3"/>
  <cols>
    <col min="1" max="1" width="15.44140625" style="3" customWidth="1"/>
    <col min="2" max="3" width="11.44140625" style="3"/>
    <col min="4" max="4" width="17.44140625" style="3" customWidth="1"/>
    <col min="5" max="5" width="10.5546875" style="3" customWidth="1"/>
    <col min="6" max="7" width="11.44140625" style="3"/>
    <col min="8" max="8" width="3.5546875" style="3" customWidth="1"/>
    <col min="9" max="9" width="12.44140625" style="3" customWidth="1"/>
    <col min="10" max="10" width="10.44140625" style="3" customWidth="1"/>
    <col min="11" max="11" width="7.5546875" style="3" customWidth="1"/>
    <col min="12" max="12" width="10.5546875" style="3" customWidth="1"/>
    <col min="13" max="13" width="13.44140625" style="3" customWidth="1"/>
    <col min="14" max="16384" width="11.44140625" style="3"/>
  </cols>
  <sheetData>
    <row r="1" spans="1:18" ht="21.6" thickBot="1" x14ac:dyDescent="0.35">
      <c r="A1" s="218" t="s">
        <v>448</v>
      </c>
      <c r="B1" s="219"/>
      <c r="C1" s="219"/>
      <c r="D1" s="219"/>
      <c r="E1" s="219"/>
      <c r="F1" s="219"/>
      <c r="G1" s="220"/>
      <c r="I1" s="218" t="s">
        <v>448</v>
      </c>
      <c r="J1" s="219"/>
      <c r="K1" s="219"/>
      <c r="L1" s="219"/>
      <c r="M1" s="219"/>
      <c r="N1" s="219"/>
      <c r="O1" s="219"/>
      <c r="P1" s="220"/>
    </row>
    <row r="2" spans="1:18" ht="24" customHeight="1" x14ac:dyDescent="0.3">
      <c r="A2" s="48" t="s">
        <v>449</v>
      </c>
      <c r="B2" s="221"/>
      <c r="C2" s="221"/>
      <c r="D2" s="221"/>
      <c r="E2" s="221"/>
      <c r="F2" s="221"/>
      <c r="G2" s="222"/>
      <c r="I2" s="223" t="s">
        <v>596</v>
      </c>
      <c r="J2" s="224"/>
      <c r="K2" s="224"/>
      <c r="L2" s="224"/>
      <c r="M2" s="224"/>
      <c r="N2" s="224"/>
      <c r="O2" s="224"/>
      <c r="P2" s="225"/>
    </row>
    <row r="3" spans="1:18" ht="24" customHeight="1" thickBot="1" x14ac:dyDescent="0.35">
      <c r="A3" s="49" t="s">
        <v>450</v>
      </c>
      <c r="B3" s="226"/>
      <c r="C3" s="226"/>
      <c r="D3" s="50" t="s">
        <v>451</v>
      </c>
      <c r="E3" s="226"/>
      <c r="F3" s="226"/>
      <c r="G3" s="51"/>
      <c r="I3" s="60"/>
      <c r="J3" s="61"/>
      <c r="K3" s="61"/>
      <c r="L3" s="44"/>
      <c r="M3" s="70" t="s">
        <v>452</v>
      </c>
      <c r="N3" s="61"/>
      <c r="O3" s="61"/>
      <c r="P3" s="65"/>
    </row>
    <row r="4" spans="1:18" ht="24" customHeight="1" thickBot="1" x14ac:dyDescent="0.3">
      <c r="A4" s="239"/>
      <c r="B4" s="239"/>
      <c r="C4" s="239"/>
      <c r="D4" s="239"/>
      <c r="E4" s="239"/>
      <c r="F4" s="239"/>
      <c r="G4" s="239"/>
      <c r="I4" s="229" t="s">
        <v>453</v>
      </c>
      <c r="J4" s="231">
        <f>E18</f>
        <v>0</v>
      </c>
      <c r="K4" s="69"/>
      <c r="L4" s="73">
        <f>E13</f>
        <v>0</v>
      </c>
      <c r="M4" s="70" t="s">
        <v>454</v>
      </c>
      <c r="N4" s="61"/>
      <c r="O4" s="44"/>
      <c r="P4" s="72" t="s">
        <v>455</v>
      </c>
    </row>
    <row r="5" spans="1:18" ht="24" customHeight="1" x14ac:dyDescent="0.3">
      <c r="A5" s="246" t="s">
        <v>522</v>
      </c>
      <c r="B5" s="242" t="s">
        <v>516</v>
      </c>
      <c r="C5" s="52" t="s">
        <v>519</v>
      </c>
      <c r="D5" s="52"/>
      <c r="E5" s="43"/>
      <c r="F5" s="240">
        <f>IF(E5="",0,E6-E5+1)</f>
        <v>0</v>
      </c>
      <c r="G5" s="56"/>
      <c r="I5" s="229"/>
      <c r="J5" s="231"/>
      <c r="K5" s="61"/>
      <c r="L5" s="44"/>
      <c r="M5" s="71" t="s">
        <v>525</v>
      </c>
      <c r="N5" s="61"/>
      <c r="O5" s="44"/>
      <c r="P5" s="72" t="s">
        <v>457</v>
      </c>
      <c r="Q5" s="3" t="s">
        <v>515</v>
      </c>
      <c r="R5" s="3" t="s">
        <v>515</v>
      </c>
    </row>
    <row r="6" spans="1:18" ht="24" customHeight="1" x14ac:dyDescent="0.3">
      <c r="A6" s="247"/>
      <c r="B6" s="243"/>
      <c r="C6" s="53" t="s">
        <v>520</v>
      </c>
      <c r="D6" s="53"/>
      <c r="E6" s="44"/>
      <c r="F6" s="236"/>
      <c r="G6" s="57"/>
      <c r="I6" s="60"/>
      <c r="J6" s="61"/>
      <c r="K6" s="61"/>
      <c r="L6" s="44"/>
      <c r="M6" s="70" t="s">
        <v>459</v>
      </c>
      <c r="N6" s="61"/>
      <c r="O6" s="44"/>
      <c r="P6" s="72" t="s">
        <v>459</v>
      </c>
      <c r="R6" s="3" t="s">
        <v>515</v>
      </c>
    </row>
    <row r="7" spans="1:18" ht="24" customHeight="1" thickBot="1" x14ac:dyDescent="0.35">
      <c r="A7" s="247"/>
      <c r="B7" s="244" t="s">
        <v>517</v>
      </c>
      <c r="C7" s="54" t="s">
        <v>521</v>
      </c>
      <c r="D7" s="54"/>
      <c r="E7" s="44"/>
      <c r="F7" s="236">
        <f>IF(E7="",0,E8-E7+1)</f>
        <v>0</v>
      </c>
      <c r="G7" s="251">
        <f>F5+F7+F9</f>
        <v>0</v>
      </c>
      <c r="I7" s="68"/>
      <c r="J7" s="55"/>
      <c r="K7" s="55"/>
      <c r="L7" s="227" t="str">
        <f>IF(SUM(L3:L6)=J4,"","! Valeurs incohérentes")</f>
        <v/>
      </c>
      <c r="M7" s="227"/>
      <c r="N7" s="55"/>
      <c r="O7" s="227" t="str">
        <f>IF(SUM(O4:O6)=L5,"","! Valeurs incohérentes")</f>
        <v/>
      </c>
      <c r="P7" s="228"/>
    </row>
    <row r="8" spans="1:18" ht="24" customHeight="1" thickBot="1" x14ac:dyDescent="0.35">
      <c r="A8" s="247"/>
      <c r="B8" s="243"/>
      <c r="C8" s="53" t="s">
        <v>520</v>
      </c>
      <c r="D8" s="53"/>
      <c r="E8" s="44"/>
      <c r="F8" s="236"/>
      <c r="G8" s="251"/>
    </row>
    <row r="9" spans="1:18" ht="24" customHeight="1" x14ac:dyDescent="0.3">
      <c r="A9" s="247"/>
      <c r="B9" s="244" t="s">
        <v>518</v>
      </c>
      <c r="C9" s="54" t="s">
        <v>521</v>
      </c>
      <c r="D9" s="54"/>
      <c r="E9" s="44"/>
      <c r="F9" s="236">
        <f>IF(E9="",0,E10-E9+1)</f>
        <v>0</v>
      </c>
      <c r="G9" s="58"/>
      <c r="I9" s="223" t="s">
        <v>597</v>
      </c>
      <c r="J9" s="224"/>
      <c r="K9" s="224"/>
      <c r="L9" s="224"/>
      <c r="M9" s="224"/>
      <c r="N9" s="224"/>
      <c r="O9" s="224"/>
      <c r="P9" s="225"/>
    </row>
    <row r="10" spans="1:18" ht="24" customHeight="1" thickBot="1" x14ac:dyDescent="0.35">
      <c r="A10" s="248"/>
      <c r="B10" s="245"/>
      <c r="C10" s="55" t="s">
        <v>520</v>
      </c>
      <c r="D10" s="55"/>
      <c r="E10" s="45"/>
      <c r="F10" s="241"/>
      <c r="G10" s="59"/>
      <c r="I10" s="60"/>
      <c r="J10" s="61"/>
      <c r="K10" s="61"/>
      <c r="L10" s="44"/>
      <c r="M10" s="70" t="s">
        <v>452</v>
      </c>
      <c r="N10" s="237" t="str">
        <f>IF(L10&lt;&gt;L3,"! Nbre de saisies manuelles pour erreurs différent du Nbre des annulations","")</f>
        <v/>
      </c>
      <c r="O10" s="237"/>
      <c r="P10" s="238"/>
    </row>
    <row r="11" spans="1:18" ht="24" customHeight="1" thickBot="1" x14ac:dyDescent="0.35">
      <c r="I11" s="229" t="s">
        <v>463</v>
      </c>
      <c r="J11" s="231">
        <f>E20</f>
        <v>0</v>
      </c>
      <c r="K11" s="69"/>
      <c r="L11" s="44"/>
      <c r="M11" s="70" t="s">
        <v>464</v>
      </c>
      <c r="N11" s="61"/>
      <c r="O11" s="61"/>
      <c r="P11" s="72"/>
    </row>
    <row r="12" spans="1:18" ht="24" customHeight="1" x14ac:dyDescent="0.3">
      <c r="A12" s="234" t="s">
        <v>456</v>
      </c>
      <c r="B12" s="235"/>
      <c r="C12" s="235"/>
      <c r="D12" s="235"/>
      <c r="E12" s="43"/>
      <c r="F12" s="66"/>
      <c r="G12" s="67"/>
      <c r="I12" s="229"/>
      <c r="J12" s="231"/>
      <c r="K12" s="61"/>
      <c r="L12" s="44"/>
      <c r="M12" s="70" t="s">
        <v>465</v>
      </c>
      <c r="N12" s="61"/>
      <c r="O12" s="61"/>
      <c r="P12" s="72"/>
    </row>
    <row r="13" spans="1:18" ht="24" customHeight="1" x14ac:dyDescent="0.3">
      <c r="A13" s="229" t="s">
        <v>458</v>
      </c>
      <c r="B13" s="230"/>
      <c r="C13" s="230"/>
      <c r="D13" s="230"/>
      <c r="E13" s="44"/>
      <c r="F13" s="64"/>
      <c r="G13" s="74">
        <f>IF(E16="OUI",E14-E12,E14-E12-E13)</f>
        <v>0</v>
      </c>
      <c r="I13" s="60"/>
      <c r="J13" s="61"/>
      <c r="K13" s="61"/>
      <c r="L13" s="44"/>
      <c r="M13" s="70" t="s">
        <v>459</v>
      </c>
      <c r="N13" s="61"/>
      <c r="O13" s="61"/>
      <c r="P13" s="72"/>
    </row>
    <row r="14" spans="1:18" ht="24" customHeight="1" thickBot="1" x14ac:dyDescent="0.35">
      <c r="A14" s="229" t="s">
        <v>523</v>
      </c>
      <c r="B14" s="230"/>
      <c r="C14" s="230"/>
      <c r="D14" s="230"/>
      <c r="E14" s="73">
        <f>G7</f>
        <v>0</v>
      </c>
      <c r="F14" s="64"/>
      <c r="G14" s="249" t="str">
        <f>IF(G13=0,""," ! Nbre de souches différent du Nbre de B.L.A.I. émis")</f>
        <v/>
      </c>
      <c r="I14" s="68"/>
      <c r="J14" s="55"/>
      <c r="K14" s="55"/>
      <c r="L14" s="227" t="str">
        <f>IF(SUM(L10:L13)=J11,"","! Valeurs incohérentes")</f>
        <v/>
      </c>
      <c r="M14" s="227"/>
      <c r="N14" s="55"/>
      <c r="O14" s="55"/>
      <c r="P14" s="51"/>
    </row>
    <row r="15" spans="1:18" ht="24" customHeight="1" thickBot="1" x14ac:dyDescent="0.35">
      <c r="A15" s="60"/>
      <c r="B15" s="61"/>
      <c r="C15" s="61"/>
      <c r="D15" s="61"/>
      <c r="E15" s="61"/>
      <c r="F15" s="64"/>
      <c r="G15" s="249"/>
    </row>
    <row r="16" spans="1:18" ht="24" customHeight="1" thickBot="1" x14ac:dyDescent="0.35">
      <c r="A16" s="232" t="s">
        <v>524</v>
      </c>
      <c r="B16" s="233"/>
      <c r="C16" s="233"/>
      <c r="D16" s="233"/>
      <c r="E16" s="47" t="s">
        <v>467</v>
      </c>
      <c r="F16" s="55"/>
      <c r="G16" s="250"/>
      <c r="I16" s="223" t="s">
        <v>598</v>
      </c>
      <c r="J16" s="224"/>
      <c r="K16" s="224"/>
      <c r="L16" s="224"/>
      <c r="M16" s="224"/>
      <c r="N16" s="224"/>
      <c r="O16" s="224"/>
      <c r="P16" s="225"/>
    </row>
    <row r="17" spans="1:16" ht="24" customHeight="1" thickBot="1" x14ac:dyDescent="0.35">
      <c r="I17" s="229" t="s">
        <v>599</v>
      </c>
      <c r="J17" s="61"/>
      <c r="K17" s="61"/>
      <c r="L17" s="44"/>
      <c r="M17" s="70" t="s">
        <v>452</v>
      </c>
      <c r="N17" s="237" t="str">
        <f>IF(L17&lt;&gt;L10,"! Nbre de B.L.M. pour erreurs différent des saisies manuelles pour erreurs","")</f>
        <v/>
      </c>
      <c r="O17" s="237"/>
      <c r="P17" s="238"/>
    </row>
    <row r="18" spans="1:16" ht="24" customHeight="1" x14ac:dyDescent="0.3">
      <c r="A18" s="234" t="s">
        <v>460</v>
      </c>
      <c r="B18" s="235"/>
      <c r="C18" s="235"/>
      <c r="D18" s="235"/>
      <c r="E18" s="43"/>
      <c r="F18" s="52"/>
      <c r="G18" s="67"/>
      <c r="I18" s="229"/>
      <c r="J18" s="231">
        <f>E21</f>
        <v>0</v>
      </c>
      <c r="K18" s="69"/>
      <c r="L18" s="44"/>
      <c r="M18" s="70" t="s">
        <v>464</v>
      </c>
      <c r="N18" s="237" t="str">
        <f>IF(L18&lt;&gt;L11,"! Nbre de B.L.M. pour panne informatique différent des saisies manuelles","")</f>
        <v/>
      </c>
      <c r="O18" s="237"/>
      <c r="P18" s="238"/>
    </row>
    <row r="19" spans="1:16" ht="24" customHeight="1" x14ac:dyDescent="0.3">
      <c r="A19" s="60"/>
      <c r="B19" s="61"/>
      <c r="C19" s="61"/>
      <c r="D19" s="61"/>
      <c r="E19" s="61"/>
      <c r="F19" s="61"/>
      <c r="G19" s="65"/>
      <c r="I19" s="229"/>
      <c r="J19" s="231"/>
      <c r="K19" s="61"/>
      <c r="L19" s="44"/>
      <c r="M19" s="70" t="s">
        <v>465</v>
      </c>
      <c r="N19" s="237" t="str">
        <f>IF(L19&lt;&gt;L12,"! Nbre de B.L.M. pour panne de l'I.P.F.N.A. différent des saisies manuelles","")</f>
        <v/>
      </c>
      <c r="O19" s="237"/>
      <c r="P19" s="238"/>
    </row>
    <row r="20" spans="1:16" ht="24" customHeight="1" x14ac:dyDescent="0.3">
      <c r="A20" s="229" t="s">
        <v>461</v>
      </c>
      <c r="B20" s="230"/>
      <c r="C20" s="230"/>
      <c r="D20" s="230"/>
      <c r="E20" s="44"/>
      <c r="F20" s="61"/>
      <c r="G20" s="251">
        <f>E20-E21</f>
        <v>0</v>
      </c>
      <c r="I20" s="229"/>
      <c r="J20" s="61"/>
      <c r="K20" s="61"/>
      <c r="L20" s="44"/>
      <c r="M20" s="70" t="s">
        <v>466</v>
      </c>
      <c r="N20" s="61"/>
      <c r="O20" s="61"/>
      <c r="P20" s="72"/>
    </row>
    <row r="21" spans="1:16" ht="24" customHeight="1" x14ac:dyDescent="0.3">
      <c r="A21" s="229" t="s">
        <v>462</v>
      </c>
      <c r="B21" s="230"/>
      <c r="C21" s="230"/>
      <c r="D21" s="230"/>
      <c r="E21" s="44"/>
      <c r="F21" s="61"/>
      <c r="G21" s="251"/>
      <c r="I21" s="60"/>
      <c r="J21" s="61"/>
      <c r="K21" s="61"/>
      <c r="L21" s="44"/>
      <c r="M21" s="70" t="s">
        <v>459</v>
      </c>
      <c r="N21" s="61"/>
      <c r="O21" s="61"/>
      <c r="P21" s="65"/>
    </row>
    <row r="22" spans="1:16" ht="24" customHeight="1" thickBot="1" x14ac:dyDescent="0.35">
      <c r="A22" s="62"/>
      <c r="B22" s="63"/>
      <c r="C22" s="63"/>
      <c r="D22" s="252" t="str">
        <f>IF(G20=0,""," ! Différence de qté entre les saisies manuelles et les B.L.M.")</f>
        <v/>
      </c>
      <c r="E22" s="252"/>
      <c r="F22" s="252"/>
      <c r="G22" s="253"/>
      <c r="I22" s="68"/>
      <c r="J22" s="55"/>
      <c r="K22" s="55"/>
      <c r="L22" s="227" t="str">
        <f>IF(SUM(L17:L21)=J18,"","! Valeurs incohérentes")</f>
        <v/>
      </c>
      <c r="M22" s="227"/>
      <c r="N22" s="55"/>
      <c r="O22" s="55"/>
      <c r="P22" s="51"/>
    </row>
    <row r="23" spans="1:16" ht="24" customHeight="1" x14ac:dyDescent="0.3">
      <c r="G23" s="42"/>
    </row>
    <row r="24" spans="1:16" ht="24" customHeight="1" x14ac:dyDescent="0.3"/>
    <row r="25" spans="1:16" ht="24" customHeight="1" x14ac:dyDescent="0.3"/>
  </sheetData>
  <sheetProtection algorithmName="SHA-512" hashValue="hnkCbztSU2wYgPXWfL9eVsrZtTMtDepMznlyCITJE2ngOlOMF1VIv8Vn96q2gJe3PHZ77k68rr4gi3g/eo6TcA==" saltValue="XoBz7mcBg1rS/TXzi9MztQ==" spinCount="100000" sheet="1" objects="1" scenarios="1" selectLockedCells="1"/>
  <mergeCells count="41">
    <mergeCell ref="D22:G22"/>
    <mergeCell ref="N17:P17"/>
    <mergeCell ref="N18:P18"/>
    <mergeCell ref="N19:P19"/>
    <mergeCell ref="G20:G21"/>
    <mergeCell ref="L22:M22"/>
    <mergeCell ref="I17:I20"/>
    <mergeCell ref="A4:G4"/>
    <mergeCell ref="J18:J19"/>
    <mergeCell ref="I4:I5"/>
    <mergeCell ref="J4:J5"/>
    <mergeCell ref="F5:F6"/>
    <mergeCell ref="F9:F10"/>
    <mergeCell ref="B5:B6"/>
    <mergeCell ref="B7:B8"/>
    <mergeCell ref="B9:B10"/>
    <mergeCell ref="A5:A10"/>
    <mergeCell ref="G14:G16"/>
    <mergeCell ref="G7:G8"/>
    <mergeCell ref="O7:P7"/>
    <mergeCell ref="A20:D20"/>
    <mergeCell ref="I9:P9"/>
    <mergeCell ref="A21:D21"/>
    <mergeCell ref="I11:I12"/>
    <mergeCell ref="J11:J12"/>
    <mergeCell ref="A14:D14"/>
    <mergeCell ref="A16:D16"/>
    <mergeCell ref="L7:M7"/>
    <mergeCell ref="L14:M14"/>
    <mergeCell ref="I16:P16"/>
    <mergeCell ref="A12:D12"/>
    <mergeCell ref="A13:D13"/>
    <mergeCell ref="A18:D18"/>
    <mergeCell ref="F7:F8"/>
    <mergeCell ref="N10:P10"/>
    <mergeCell ref="A1:G1"/>
    <mergeCell ref="I1:P1"/>
    <mergeCell ref="B2:G2"/>
    <mergeCell ref="I2:P2"/>
    <mergeCell ref="B3:C3"/>
    <mergeCell ref="E3:F3"/>
  </mergeCells>
  <conditionalFormatting sqref="D22:G22">
    <cfRule type="expression" dxfId="9" priority="6">
      <formula>$G$20&lt;&gt;0</formula>
    </cfRule>
  </conditionalFormatting>
  <conditionalFormatting sqref="G14:G16">
    <cfRule type="expression" dxfId="8" priority="7">
      <formula>$G$13&lt;&gt;0</formula>
    </cfRule>
  </conditionalFormatting>
  <conditionalFormatting sqref="L7">
    <cfRule type="expression" dxfId="7" priority="12">
      <formula>SUM(L3:L6)&lt;&gt;J4</formula>
    </cfRule>
  </conditionalFormatting>
  <conditionalFormatting sqref="L14">
    <cfRule type="expression" dxfId="6" priority="10">
      <formula>SUM($L$10:$L$13)&lt;&gt;$J$11</formula>
    </cfRule>
  </conditionalFormatting>
  <conditionalFormatting sqref="L22">
    <cfRule type="expression" dxfId="5" priority="9">
      <formula>SUM($L$17:$L$21)&lt;&gt;$J$18</formula>
    </cfRule>
  </conditionalFormatting>
  <conditionalFormatting sqref="N10:P10">
    <cfRule type="expression" dxfId="4" priority="5">
      <formula>$L$10&lt;&gt;$L$3</formula>
    </cfRule>
  </conditionalFormatting>
  <conditionalFormatting sqref="N17:P17">
    <cfRule type="expression" dxfId="3" priority="4">
      <formula>$L$17&lt;&gt;$L$10</formula>
    </cfRule>
  </conditionalFormatting>
  <conditionalFormatting sqref="N18:P18">
    <cfRule type="expression" dxfId="2" priority="3">
      <formula>$L$18&lt;&gt;$L$11</formula>
    </cfRule>
  </conditionalFormatting>
  <conditionalFormatting sqref="N19:P19">
    <cfRule type="expression" dxfId="1" priority="1">
      <formula>$L$19&lt;&gt;$L$12</formula>
    </cfRule>
  </conditionalFormatting>
  <conditionalFormatting sqref="O7">
    <cfRule type="expression" dxfId="0" priority="11">
      <formula>SUM($O$4:$O$6)&lt;&gt;$L$5</formula>
    </cfRule>
  </conditionalFormatting>
  <dataValidations count="1">
    <dataValidation type="list" allowBlank="1" showInputMessage="1" showErrorMessage="1" sqref="E16" xr:uid="{00000000-0002-0000-0F00-000000000000}">
      <formula1>"OUI,NON,"</formula1>
    </dataValidation>
  </dataValidations>
  <pageMargins left="0.70866141732283472" right="0.31496062992125984" top="0.94488188976377963" bottom="0.74803149606299213" header="0.31496062992125984" footer="0.31496062992125984"/>
  <pageSetup paperSize="9" scale="95" orientation="portrait" horizontalDpi="360" verticalDpi="360" r:id="rId1"/>
  <headerFooter>
    <oddHeader>&amp;CGuide d'Audit de la Norme NF P 98-750 ( Janvier 2021 )</oddHeader>
    <oddFooter>&amp;CPage &amp;P / &amp;N&amp;REdition du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E94"/>
  <sheetViews>
    <sheetView showGridLines="0" workbookViewId="0">
      <selection activeCell="E59" sqref="E59"/>
    </sheetView>
  </sheetViews>
  <sheetFormatPr baseColWidth="10" defaultColWidth="11.44140625" defaultRowHeight="14.4" x14ac:dyDescent="0.3"/>
  <cols>
    <col min="1" max="1" width="5.5546875" style="1" customWidth="1"/>
    <col min="2" max="2" width="23.44140625" style="2" customWidth="1"/>
    <col min="3" max="3" width="38.5546875" style="1" customWidth="1"/>
    <col min="4" max="4" width="27.44140625" style="1" customWidth="1"/>
    <col min="5" max="5" width="40.5546875" style="1" customWidth="1"/>
    <col min="6" max="16384" width="11.44140625" style="1"/>
  </cols>
  <sheetData>
    <row r="1" spans="1:5" s="2" customFormat="1" ht="29.85" customHeight="1" thickBot="1" x14ac:dyDescent="0.35">
      <c r="A1" s="133" t="s">
        <v>4</v>
      </c>
      <c r="B1" s="134"/>
      <c r="C1" s="8" t="s">
        <v>7</v>
      </c>
      <c r="D1" s="5" t="s">
        <v>13</v>
      </c>
      <c r="E1" s="6" t="s">
        <v>14</v>
      </c>
    </row>
    <row r="2" spans="1:5" s="4" customFormat="1" ht="57.6" x14ac:dyDescent="0.3">
      <c r="A2" s="135" t="s">
        <v>34</v>
      </c>
      <c r="B2" s="139" t="s">
        <v>27</v>
      </c>
      <c r="C2" s="25" t="s">
        <v>298</v>
      </c>
      <c r="D2" s="29" t="s">
        <v>299</v>
      </c>
      <c r="E2" s="35" t="s">
        <v>300</v>
      </c>
    </row>
    <row r="3" spans="1:5" s="4" customFormat="1" ht="43.2" x14ac:dyDescent="0.3">
      <c r="A3" s="136"/>
      <c r="B3" s="140"/>
      <c r="C3" s="26" t="s">
        <v>301</v>
      </c>
      <c r="D3" s="30" t="s">
        <v>544</v>
      </c>
      <c r="E3" s="36" t="s">
        <v>302</v>
      </c>
    </row>
    <row r="4" spans="1:5" s="4" customFormat="1" ht="57.6" x14ac:dyDescent="0.3">
      <c r="A4" s="136"/>
      <c r="B4" s="140"/>
      <c r="C4" s="27" t="s">
        <v>303</v>
      </c>
      <c r="D4" s="30" t="s">
        <v>545</v>
      </c>
      <c r="E4" s="36" t="s">
        <v>547</v>
      </c>
    </row>
    <row r="5" spans="1:5" s="4" customFormat="1" ht="58.2" thickBot="1" x14ac:dyDescent="0.35">
      <c r="A5" s="136"/>
      <c r="B5" s="141"/>
      <c r="C5" s="28" t="s">
        <v>304</v>
      </c>
      <c r="D5" s="31" t="s">
        <v>546</v>
      </c>
      <c r="E5" s="37" t="s">
        <v>555</v>
      </c>
    </row>
    <row r="6" spans="1:5" s="4" customFormat="1" ht="57.6" x14ac:dyDescent="0.3">
      <c r="A6" s="136"/>
      <c r="B6" s="142" t="s">
        <v>28</v>
      </c>
      <c r="C6" s="25" t="s">
        <v>305</v>
      </c>
      <c r="D6" s="29" t="s">
        <v>306</v>
      </c>
      <c r="E6" s="35" t="s">
        <v>307</v>
      </c>
    </row>
    <row r="7" spans="1:5" s="4" customFormat="1" ht="43.2" x14ac:dyDescent="0.3">
      <c r="A7" s="136"/>
      <c r="B7" s="143"/>
      <c r="C7" s="26" t="s">
        <v>308</v>
      </c>
      <c r="D7" s="30" t="s">
        <v>309</v>
      </c>
      <c r="E7" s="36" t="s">
        <v>548</v>
      </c>
    </row>
    <row r="8" spans="1:5" s="4" customFormat="1" ht="43.2" x14ac:dyDescent="0.3">
      <c r="A8" s="136"/>
      <c r="B8" s="143"/>
      <c r="C8" s="26" t="s">
        <v>310</v>
      </c>
      <c r="D8" s="32" t="s">
        <v>311</v>
      </c>
      <c r="E8" s="36" t="s">
        <v>312</v>
      </c>
    </row>
    <row r="9" spans="1:5" s="4" customFormat="1" ht="28.8" x14ac:dyDescent="0.3">
      <c r="A9" s="136"/>
      <c r="B9" s="143"/>
      <c r="C9" s="26" t="s">
        <v>313</v>
      </c>
      <c r="D9" s="32" t="s">
        <v>314</v>
      </c>
      <c r="E9" s="36" t="s">
        <v>312</v>
      </c>
    </row>
    <row r="10" spans="1:5" s="4" customFormat="1" ht="72" x14ac:dyDescent="0.3">
      <c r="A10" s="136"/>
      <c r="B10" s="143"/>
      <c r="C10" s="26" t="s">
        <v>315</v>
      </c>
      <c r="D10" s="32" t="s">
        <v>513</v>
      </c>
      <c r="E10" s="36" t="s">
        <v>556</v>
      </c>
    </row>
    <row r="11" spans="1:5" s="4" customFormat="1" ht="100.8" x14ac:dyDescent="0.3">
      <c r="A11" s="136"/>
      <c r="B11" s="143"/>
      <c r="C11" s="27" t="s">
        <v>316</v>
      </c>
      <c r="D11" s="32" t="s">
        <v>317</v>
      </c>
      <c r="E11" s="36" t="s">
        <v>318</v>
      </c>
    </row>
    <row r="12" spans="1:5" s="4" customFormat="1" ht="58.2" thickBot="1" x14ac:dyDescent="0.35">
      <c r="A12" s="136"/>
      <c r="B12" s="144"/>
      <c r="C12" s="28" t="s">
        <v>319</v>
      </c>
      <c r="D12" s="33" t="s">
        <v>514</v>
      </c>
      <c r="E12" s="37" t="s">
        <v>554</v>
      </c>
    </row>
    <row r="13" spans="1:5" s="4" customFormat="1" ht="43.2" x14ac:dyDescent="0.3">
      <c r="A13" s="136"/>
      <c r="B13" s="142" t="s">
        <v>29</v>
      </c>
      <c r="C13" s="25" t="s">
        <v>320</v>
      </c>
      <c r="D13" s="29" t="s">
        <v>321</v>
      </c>
      <c r="E13" s="35" t="s">
        <v>549</v>
      </c>
    </row>
    <row r="14" spans="1:5" s="4" customFormat="1" ht="43.2" x14ac:dyDescent="0.3">
      <c r="A14" s="136"/>
      <c r="B14" s="143"/>
      <c r="C14" s="27" t="s">
        <v>322</v>
      </c>
      <c r="D14" s="30" t="s">
        <v>323</v>
      </c>
      <c r="E14" s="38" t="s">
        <v>549</v>
      </c>
    </row>
    <row r="15" spans="1:5" s="4" customFormat="1" ht="72" x14ac:dyDescent="0.3">
      <c r="A15" s="136"/>
      <c r="B15" s="143"/>
      <c r="C15" s="27" t="s">
        <v>324</v>
      </c>
      <c r="D15" s="30" t="s">
        <v>325</v>
      </c>
      <c r="E15" s="36" t="s">
        <v>326</v>
      </c>
    </row>
    <row r="16" spans="1:5" s="4" customFormat="1" ht="72" x14ac:dyDescent="0.3">
      <c r="A16" s="136"/>
      <c r="B16" s="143"/>
      <c r="C16" s="27" t="s">
        <v>327</v>
      </c>
      <c r="D16" s="32" t="s">
        <v>328</v>
      </c>
      <c r="E16" s="38" t="s">
        <v>329</v>
      </c>
    </row>
    <row r="17" spans="1:5" s="4" customFormat="1" ht="72" x14ac:dyDescent="0.3">
      <c r="A17" s="136"/>
      <c r="B17" s="143"/>
      <c r="C17" s="27" t="s">
        <v>330</v>
      </c>
      <c r="D17" s="32" t="s">
        <v>331</v>
      </c>
      <c r="E17" s="38" t="s">
        <v>550</v>
      </c>
    </row>
    <row r="18" spans="1:5" s="4" customFormat="1" ht="28.8" x14ac:dyDescent="0.3">
      <c r="A18" s="136"/>
      <c r="B18" s="143"/>
      <c r="C18" s="27" t="s">
        <v>332</v>
      </c>
      <c r="D18" s="32" t="s">
        <v>333</v>
      </c>
      <c r="E18" s="36" t="s">
        <v>334</v>
      </c>
    </row>
    <row r="19" spans="1:5" s="4" customFormat="1" ht="43.2" x14ac:dyDescent="0.3">
      <c r="A19" s="136"/>
      <c r="B19" s="143"/>
      <c r="C19" s="27" t="s">
        <v>335</v>
      </c>
      <c r="D19" s="32" t="s">
        <v>333</v>
      </c>
      <c r="E19" s="36" t="s">
        <v>336</v>
      </c>
    </row>
    <row r="20" spans="1:5" s="4" customFormat="1" ht="72.599999999999994" thickBot="1" x14ac:dyDescent="0.35">
      <c r="A20" s="136"/>
      <c r="B20" s="144"/>
      <c r="C20" s="28" t="s">
        <v>337</v>
      </c>
      <c r="D20" s="33" t="s">
        <v>338</v>
      </c>
      <c r="E20" s="37" t="s">
        <v>339</v>
      </c>
    </row>
    <row r="21" spans="1:5" s="4" customFormat="1" ht="57.6" x14ac:dyDescent="0.3">
      <c r="A21" s="136"/>
      <c r="B21" s="142" t="s">
        <v>30</v>
      </c>
      <c r="C21" s="25" t="s">
        <v>340</v>
      </c>
      <c r="D21" s="29" t="s">
        <v>341</v>
      </c>
      <c r="E21" s="39" t="s">
        <v>342</v>
      </c>
    </row>
    <row r="22" spans="1:5" s="4" customFormat="1" ht="57.6" x14ac:dyDescent="0.3">
      <c r="A22" s="136"/>
      <c r="B22" s="143"/>
      <c r="C22" s="26" t="s">
        <v>343</v>
      </c>
      <c r="D22" s="30" t="s">
        <v>344</v>
      </c>
      <c r="E22" s="40" t="s">
        <v>345</v>
      </c>
    </row>
    <row r="23" spans="1:5" s="4" customFormat="1" ht="57.6" x14ac:dyDescent="0.3">
      <c r="A23" s="136"/>
      <c r="B23" s="143"/>
      <c r="C23" s="27" t="s">
        <v>346</v>
      </c>
      <c r="D23" s="30" t="s">
        <v>347</v>
      </c>
      <c r="E23" s="38" t="s">
        <v>348</v>
      </c>
    </row>
    <row r="24" spans="1:5" s="4" customFormat="1" ht="28.8" x14ac:dyDescent="0.3">
      <c r="A24" s="136"/>
      <c r="B24" s="143"/>
      <c r="C24" s="27" t="s">
        <v>349</v>
      </c>
      <c r="D24" s="32" t="s">
        <v>350</v>
      </c>
      <c r="E24" s="36" t="s">
        <v>351</v>
      </c>
    </row>
    <row r="25" spans="1:5" s="4" customFormat="1" ht="72" x14ac:dyDescent="0.3">
      <c r="A25" s="136"/>
      <c r="B25" s="143"/>
      <c r="C25" s="27" t="s">
        <v>551</v>
      </c>
      <c r="D25" s="32" t="s">
        <v>552</v>
      </c>
      <c r="E25" s="38" t="s">
        <v>348</v>
      </c>
    </row>
    <row r="26" spans="1:5" s="4" customFormat="1" ht="72.599999999999994" thickBot="1" x14ac:dyDescent="0.35">
      <c r="A26" s="136"/>
      <c r="B26" s="144"/>
      <c r="C26" s="28" t="s">
        <v>352</v>
      </c>
      <c r="D26" s="33" t="s">
        <v>553</v>
      </c>
      <c r="E26" s="37" t="s">
        <v>351</v>
      </c>
    </row>
    <row r="27" spans="1:5" s="4" customFormat="1" ht="86.4" x14ac:dyDescent="0.3">
      <c r="A27" s="136"/>
      <c r="B27" s="145" t="s">
        <v>31</v>
      </c>
      <c r="C27" s="14" t="s">
        <v>353</v>
      </c>
      <c r="D27" s="29" t="s">
        <v>354</v>
      </c>
      <c r="E27" s="39" t="s">
        <v>355</v>
      </c>
    </row>
    <row r="28" spans="1:5" s="4" customFormat="1" ht="43.2" x14ac:dyDescent="0.3">
      <c r="A28" s="136"/>
      <c r="B28" s="146"/>
      <c r="C28" s="15" t="s">
        <v>356</v>
      </c>
      <c r="D28" s="30" t="s">
        <v>357</v>
      </c>
      <c r="E28" s="38" t="s">
        <v>358</v>
      </c>
    </row>
    <row r="29" spans="1:5" s="4" customFormat="1" ht="43.2" x14ac:dyDescent="0.3">
      <c r="A29" s="136"/>
      <c r="B29" s="146"/>
      <c r="C29" s="15" t="s">
        <v>359</v>
      </c>
      <c r="D29" s="30" t="s">
        <v>357</v>
      </c>
      <c r="E29" s="38" t="s">
        <v>358</v>
      </c>
    </row>
    <row r="30" spans="1:5" s="4" customFormat="1" ht="28.8" customHeight="1" x14ac:dyDescent="0.3">
      <c r="A30" s="136"/>
      <c r="B30" s="146"/>
      <c r="C30" s="130" t="s">
        <v>360</v>
      </c>
      <c r="D30" s="131"/>
      <c r="E30" s="132"/>
    </row>
    <row r="31" spans="1:5" s="4" customFormat="1" ht="100.8" x14ac:dyDescent="0.3">
      <c r="A31" s="136"/>
      <c r="B31" s="146"/>
      <c r="C31" s="15" t="s">
        <v>422</v>
      </c>
      <c r="D31" s="30" t="s">
        <v>361</v>
      </c>
      <c r="E31" s="38" t="s">
        <v>362</v>
      </c>
    </row>
    <row r="32" spans="1:5" s="4" customFormat="1" ht="86.4" x14ac:dyDescent="0.3">
      <c r="A32" s="136"/>
      <c r="B32" s="146"/>
      <c r="C32" s="15" t="s">
        <v>423</v>
      </c>
      <c r="D32" s="30" t="s">
        <v>363</v>
      </c>
      <c r="E32" s="38"/>
    </row>
    <row r="33" spans="1:5" s="4" customFormat="1" ht="28.8" x14ac:dyDescent="0.3">
      <c r="A33" s="136"/>
      <c r="B33" s="146"/>
      <c r="C33" s="15" t="s">
        <v>557</v>
      </c>
      <c r="D33" s="30" t="s">
        <v>364</v>
      </c>
      <c r="E33" s="38" t="s">
        <v>558</v>
      </c>
    </row>
    <row r="34" spans="1:5" s="4" customFormat="1" ht="57.6" x14ac:dyDescent="0.3">
      <c r="A34" s="136"/>
      <c r="B34" s="146"/>
      <c r="C34" s="15" t="s">
        <v>424</v>
      </c>
      <c r="D34" s="30" t="s">
        <v>365</v>
      </c>
      <c r="E34" s="38"/>
    </row>
    <row r="35" spans="1:5" s="4" customFormat="1" ht="57.6" x14ac:dyDescent="0.3">
      <c r="A35" s="136"/>
      <c r="B35" s="146"/>
      <c r="C35" s="15" t="s">
        <v>559</v>
      </c>
      <c r="D35" s="30" t="s">
        <v>366</v>
      </c>
      <c r="E35" s="38"/>
    </row>
    <row r="36" spans="1:5" s="4" customFormat="1" ht="43.2" x14ac:dyDescent="0.3">
      <c r="A36" s="136"/>
      <c r="B36" s="146"/>
      <c r="C36" s="15" t="s">
        <v>425</v>
      </c>
      <c r="D36" s="30" t="s">
        <v>367</v>
      </c>
      <c r="E36" s="38" t="s">
        <v>368</v>
      </c>
    </row>
    <row r="37" spans="1:5" s="4" customFormat="1" ht="43.2" x14ac:dyDescent="0.3">
      <c r="A37" s="136"/>
      <c r="B37" s="146"/>
      <c r="C37" s="15" t="s">
        <v>426</v>
      </c>
      <c r="D37" s="30" t="s">
        <v>369</v>
      </c>
      <c r="E37" s="38" t="s">
        <v>370</v>
      </c>
    </row>
    <row r="38" spans="1:5" s="4" customFormat="1" ht="72" x14ac:dyDescent="0.3">
      <c r="A38" s="136"/>
      <c r="B38" s="146"/>
      <c r="C38" s="15" t="s">
        <v>427</v>
      </c>
      <c r="D38" s="30" t="s">
        <v>371</v>
      </c>
      <c r="E38" s="38" t="s">
        <v>372</v>
      </c>
    </row>
    <row r="39" spans="1:5" s="4" customFormat="1" ht="43.8" thickBot="1" x14ac:dyDescent="0.35">
      <c r="A39" s="136"/>
      <c r="B39" s="146"/>
      <c r="C39" s="15" t="s">
        <v>428</v>
      </c>
      <c r="D39" s="30" t="s">
        <v>373</v>
      </c>
      <c r="E39" s="38" t="s">
        <v>374</v>
      </c>
    </row>
    <row r="40" spans="1:5" s="4" customFormat="1" ht="28.8" x14ac:dyDescent="0.3">
      <c r="A40" s="136"/>
      <c r="B40" s="145" t="s">
        <v>32</v>
      </c>
      <c r="C40" s="14" t="s">
        <v>375</v>
      </c>
      <c r="D40" s="29" t="s">
        <v>376</v>
      </c>
      <c r="E40" s="35" t="s">
        <v>377</v>
      </c>
    </row>
    <row r="41" spans="1:5" s="4" customFormat="1" x14ac:dyDescent="0.3">
      <c r="A41" s="136"/>
      <c r="B41" s="146"/>
      <c r="C41" s="130" t="s">
        <v>378</v>
      </c>
      <c r="D41" s="131"/>
      <c r="E41" s="132"/>
    </row>
    <row r="42" spans="1:5" s="4" customFormat="1" ht="28.8" x14ac:dyDescent="0.3">
      <c r="A42" s="136"/>
      <c r="B42" s="146"/>
      <c r="C42" s="15" t="s">
        <v>429</v>
      </c>
      <c r="D42" s="32" t="s">
        <v>379</v>
      </c>
      <c r="E42" s="36" t="s">
        <v>377</v>
      </c>
    </row>
    <row r="43" spans="1:5" s="4" customFormat="1" ht="43.2" x14ac:dyDescent="0.3">
      <c r="A43" s="136"/>
      <c r="B43" s="146"/>
      <c r="C43" s="15" t="s">
        <v>430</v>
      </c>
      <c r="D43" s="32" t="s">
        <v>380</v>
      </c>
      <c r="E43" s="36" t="s">
        <v>377</v>
      </c>
    </row>
    <row r="44" spans="1:5" s="4" customFormat="1" ht="43.2" x14ac:dyDescent="0.3">
      <c r="A44" s="136"/>
      <c r="B44" s="146"/>
      <c r="C44" s="15" t="s">
        <v>431</v>
      </c>
      <c r="D44" s="32" t="s">
        <v>381</v>
      </c>
      <c r="E44" s="36" t="s">
        <v>377</v>
      </c>
    </row>
    <row r="45" spans="1:5" s="4" customFormat="1" ht="72" x14ac:dyDescent="0.3">
      <c r="A45" s="136"/>
      <c r="B45" s="146"/>
      <c r="C45" s="15" t="s">
        <v>432</v>
      </c>
      <c r="D45" s="32" t="s">
        <v>382</v>
      </c>
      <c r="E45" s="36" t="s">
        <v>377</v>
      </c>
    </row>
    <row r="46" spans="1:5" s="4" customFormat="1" ht="57.6" x14ac:dyDescent="0.3">
      <c r="A46" s="136"/>
      <c r="B46" s="146"/>
      <c r="C46" s="15" t="s">
        <v>433</v>
      </c>
      <c r="D46" s="32" t="s">
        <v>383</v>
      </c>
      <c r="E46" s="36" t="s">
        <v>377</v>
      </c>
    </row>
    <row r="47" spans="1:5" s="4" customFormat="1" ht="57.6" x14ac:dyDescent="0.3">
      <c r="A47" s="136"/>
      <c r="B47" s="146"/>
      <c r="C47" s="15" t="s">
        <v>434</v>
      </c>
      <c r="D47" s="32" t="s">
        <v>384</v>
      </c>
      <c r="E47" s="36" t="s">
        <v>377</v>
      </c>
    </row>
    <row r="48" spans="1:5" s="4" customFormat="1" ht="57.6" x14ac:dyDescent="0.3">
      <c r="A48" s="136"/>
      <c r="B48" s="146"/>
      <c r="C48" s="15" t="s">
        <v>435</v>
      </c>
      <c r="D48" s="32" t="s">
        <v>385</v>
      </c>
      <c r="E48" s="36" t="s">
        <v>377</v>
      </c>
    </row>
    <row r="49" spans="1:5" s="4" customFormat="1" ht="57.6" x14ac:dyDescent="0.3">
      <c r="A49" s="136"/>
      <c r="B49" s="146"/>
      <c r="C49" s="15" t="s">
        <v>436</v>
      </c>
      <c r="D49" s="32" t="s">
        <v>386</v>
      </c>
      <c r="E49" s="36" t="s">
        <v>377</v>
      </c>
    </row>
    <row r="50" spans="1:5" s="4" customFormat="1" ht="57.6" x14ac:dyDescent="0.3">
      <c r="A50" s="137"/>
      <c r="B50" s="147"/>
      <c r="C50" s="15" t="s">
        <v>568</v>
      </c>
      <c r="D50" s="32" t="s">
        <v>387</v>
      </c>
      <c r="E50" s="36" t="s">
        <v>377</v>
      </c>
    </row>
    <row r="51" spans="1:5" s="4" customFormat="1" ht="57.6" x14ac:dyDescent="0.3">
      <c r="A51" s="137"/>
      <c r="B51" s="147"/>
      <c r="C51" s="15" t="s">
        <v>437</v>
      </c>
      <c r="D51" s="32" t="s">
        <v>388</v>
      </c>
      <c r="E51" s="36" t="s">
        <v>377</v>
      </c>
    </row>
    <row r="52" spans="1:5" s="4" customFormat="1" ht="57.6" x14ac:dyDescent="0.3">
      <c r="A52" s="137"/>
      <c r="B52" s="147"/>
      <c r="C52" s="15" t="s">
        <v>438</v>
      </c>
      <c r="D52" s="32" t="s">
        <v>389</v>
      </c>
      <c r="E52" s="36" t="s">
        <v>377</v>
      </c>
    </row>
    <row r="53" spans="1:5" s="4" customFormat="1" ht="43.2" x14ac:dyDescent="0.3">
      <c r="A53" s="137"/>
      <c r="B53" s="147"/>
      <c r="C53" s="15" t="s">
        <v>439</v>
      </c>
      <c r="D53" s="32" t="s">
        <v>390</v>
      </c>
      <c r="E53" s="36" t="s">
        <v>377</v>
      </c>
    </row>
    <row r="54" spans="1:5" s="4" customFormat="1" ht="28.8" x14ac:dyDescent="0.3">
      <c r="A54" s="137"/>
      <c r="B54" s="147"/>
      <c r="C54" s="15" t="s">
        <v>391</v>
      </c>
      <c r="D54" s="32" t="s">
        <v>392</v>
      </c>
      <c r="E54" s="36" t="s">
        <v>393</v>
      </c>
    </row>
    <row r="55" spans="1:5" s="4" customFormat="1" ht="43.2" x14ac:dyDescent="0.3">
      <c r="A55" s="137"/>
      <c r="B55" s="147"/>
      <c r="C55" s="15" t="s">
        <v>394</v>
      </c>
      <c r="D55" s="32" t="s">
        <v>395</v>
      </c>
      <c r="E55" s="36" t="s">
        <v>396</v>
      </c>
    </row>
    <row r="56" spans="1:5" ht="28.8" x14ac:dyDescent="0.3">
      <c r="A56" s="137"/>
      <c r="B56" s="147"/>
      <c r="C56" s="15" t="s">
        <v>397</v>
      </c>
      <c r="D56" s="32" t="s">
        <v>395</v>
      </c>
      <c r="E56" s="36" t="s">
        <v>395</v>
      </c>
    </row>
    <row r="57" spans="1:5" ht="28.8" x14ac:dyDescent="0.3">
      <c r="A57" s="137"/>
      <c r="B57" s="147"/>
      <c r="C57" s="15" t="s">
        <v>532</v>
      </c>
      <c r="D57" s="32" t="s">
        <v>398</v>
      </c>
      <c r="E57" s="36" t="s">
        <v>399</v>
      </c>
    </row>
    <row r="58" spans="1:5" ht="28.8" x14ac:dyDescent="0.3">
      <c r="A58" s="137"/>
      <c r="B58" s="147"/>
      <c r="C58" s="15" t="s">
        <v>440</v>
      </c>
      <c r="D58" s="32" t="s">
        <v>398</v>
      </c>
      <c r="E58" s="36" t="s">
        <v>400</v>
      </c>
    </row>
    <row r="59" spans="1:5" ht="57.6" x14ac:dyDescent="0.3">
      <c r="A59" s="137"/>
      <c r="B59" s="147"/>
      <c r="C59" s="15" t="s">
        <v>441</v>
      </c>
      <c r="D59" s="32" t="s">
        <v>398</v>
      </c>
      <c r="E59" s="36" t="s">
        <v>400</v>
      </c>
    </row>
    <row r="60" spans="1:5" ht="57.6" x14ac:dyDescent="0.3">
      <c r="A60" s="137"/>
      <c r="B60" s="147"/>
      <c r="C60" s="15" t="s">
        <v>442</v>
      </c>
      <c r="D60" s="32" t="s">
        <v>398</v>
      </c>
      <c r="E60" s="36" t="s">
        <v>400</v>
      </c>
    </row>
    <row r="61" spans="1:5" ht="43.2" x14ac:dyDescent="0.3">
      <c r="A61" s="137"/>
      <c r="B61" s="147"/>
      <c r="C61" s="15" t="s">
        <v>443</v>
      </c>
      <c r="D61" s="32" t="s">
        <v>398</v>
      </c>
      <c r="E61" s="36" t="s">
        <v>400</v>
      </c>
    </row>
    <row r="62" spans="1:5" ht="43.2" x14ac:dyDescent="0.3">
      <c r="A62" s="137"/>
      <c r="B62" s="147"/>
      <c r="C62" s="15" t="s">
        <v>444</v>
      </c>
      <c r="D62" s="32" t="s">
        <v>398</v>
      </c>
      <c r="E62" s="36" t="s">
        <v>400</v>
      </c>
    </row>
    <row r="63" spans="1:5" ht="86.4" x14ac:dyDescent="0.3">
      <c r="A63" s="137"/>
      <c r="B63" s="147"/>
      <c r="C63" s="15" t="s">
        <v>445</v>
      </c>
      <c r="D63" s="32" t="s">
        <v>401</v>
      </c>
      <c r="E63" s="36" t="s">
        <v>400</v>
      </c>
    </row>
    <row r="64" spans="1:5" ht="43.2" x14ac:dyDescent="0.3">
      <c r="A64" s="137"/>
      <c r="B64" s="147"/>
      <c r="C64" s="15" t="s">
        <v>446</v>
      </c>
      <c r="D64" s="32" t="s">
        <v>401</v>
      </c>
      <c r="E64" s="36" t="s">
        <v>400</v>
      </c>
    </row>
    <row r="65" spans="1:5" ht="43.8" thickBot="1" x14ac:dyDescent="0.35">
      <c r="A65" s="138"/>
      <c r="B65" s="148"/>
      <c r="C65" s="34" t="s">
        <v>447</v>
      </c>
      <c r="D65" s="33" t="s">
        <v>402</v>
      </c>
      <c r="E65" s="37"/>
    </row>
    <row r="66" spans="1:5" x14ac:dyDescent="0.3">
      <c r="C66" s="18"/>
    </row>
    <row r="67" spans="1:5" x14ac:dyDescent="0.3">
      <c r="C67" s="18"/>
    </row>
    <row r="68" spans="1:5" x14ac:dyDescent="0.3">
      <c r="C68" s="18"/>
    </row>
    <row r="69" spans="1:5" x14ac:dyDescent="0.3">
      <c r="C69" s="19"/>
    </row>
    <row r="70" spans="1:5" x14ac:dyDescent="0.3">
      <c r="C70" s="19"/>
    </row>
    <row r="71" spans="1:5" x14ac:dyDescent="0.3">
      <c r="C71" s="19"/>
    </row>
    <row r="72" spans="1:5" x14ac:dyDescent="0.3">
      <c r="C72" s="19"/>
    </row>
    <row r="73" spans="1:5" x14ac:dyDescent="0.3">
      <c r="C73" s="19"/>
    </row>
    <row r="74" spans="1:5" x14ac:dyDescent="0.3">
      <c r="C74" s="19"/>
    </row>
    <row r="75" spans="1:5" x14ac:dyDescent="0.3">
      <c r="C75" s="19"/>
    </row>
    <row r="76" spans="1:5" x14ac:dyDescent="0.3">
      <c r="C76" s="19"/>
    </row>
    <row r="77" spans="1:5" x14ac:dyDescent="0.3">
      <c r="C77" s="19"/>
    </row>
    <row r="78" spans="1:5" x14ac:dyDescent="0.3">
      <c r="C78" s="19"/>
    </row>
    <row r="79" spans="1:5" x14ac:dyDescent="0.3">
      <c r="C79" s="19"/>
    </row>
    <row r="80" spans="1:5" x14ac:dyDescent="0.3">
      <c r="C80" s="19"/>
    </row>
    <row r="81" spans="3:3" x14ac:dyDescent="0.3">
      <c r="C81" s="19"/>
    </row>
    <row r="82" spans="3:3" x14ac:dyDescent="0.3">
      <c r="C82" s="19"/>
    </row>
    <row r="83" spans="3:3" x14ac:dyDescent="0.3">
      <c r="C83" s="19"/>
    </row>
    <row r="84" spans="3:3" x14ac:dyDescent="0.3">
      <c r="C84" s="19"/>
    </row>
    <row r="85" spans="3:3" x14ac:dyDescent="0.3">
      <c r="C85" s="19"/>
    </row>
    <row r="86" spans="3:3" x14ac:dyDescent="0.3">
      <c r="C86" s="19"/>
    </row>
    <row r="87" spans="3:3" x14ac:dyDescent="0.3">
      <c r="C87" s="19"/>
    </row>
    <row r="88" spans="3:3" x14ac:dyDescent="0.3">
      <c r="C88" s="19"/>
    </row>
    <row r="89" spans="3:3" x14ac:dyDescent="0.3">
      <c r="C89" s="19"/>
    </row>
    <row r="90" spans="3:3" x14ac:dyDescent="0.3">
      <c r="C90" s="19"/>
    </row>
    <row r="91" spans="3:3" x14ac:dyDescent="0.3">
      <c r="C91" s="19"/>
    </row>
    <row r="92" spans="3:3" x14ac:dyDescent="0.3">
      <c r="C92" s="19"/>
    </row>
    <row r="93" spans="3:3" x14ac:dyDescent="0.3">
      <c r="C93" s="19"/>
    </row>
    <row r="94" spans="3:3" x14ac:dyDescent="0.3">
      <c r="C94" s="19"/>
    </row>
  </sheetData>
  <mergeCells count="10">
    <mergeCell ref="C30:E30"/>
    <mergeCell ref="C41:E41"/>
    <mergeCell ref="A1:B1"/>
    <mergeCell ref="A2:A65"/>
    <mergeCell ref="B2:B5"/>
    <mergeCell ref="B6:B12"/>
    <mergeCell ref="B13:B20"/>
    <mergeCell ref="B21:B26"/>
    <mergeCell ref="B27:B39"/>
    <mergeCell ref="B40:B65"/>
  </mergeCells>
  <pageMargins left="0.70866141732283472" right="0.51181102362204722" top="0.94488188976377963" bottom="0.74803149606299213" header="0.31496062992125984" footer="0.31496062992125984"/>
  <pageSetup paperSize="9" scale="95" orientation="landscape" r:id="rId1"/>
  <headerFooter>
    <oddHeader>&amp;CGuide d'Audit de la Norme NF P 98-750 ( Janvier 2021 )</oddHeader>
    <oddFooter>&amp;CPage &amp;P / &amp;N&amp;REdition du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E19"/>
  <sheetViews>
    <sheetView showGridLines="0" zoomScale="90" zoomScaleNormal="90" workbookViewId="0">
      <pane ySplit="1" topLeftCell="A2" activePane="bottomLeft" state="frozen"/>
      <selection activeCell="L1" sqref="L1"/>
      <selection pane="bottomLeft" activeCell="I3" sqref="I3"/>
    </sheetView>
  </sheetViews>
  <sheetFormatPr baseColWidth="10" defaultColWidth="11.44140625" defaultRowHeight="14.4" x14ac:dyDescent="0.3"/>
  <cols>
    <col min="1" max="1" width="5.5546875" style="1" customWidth="1"/>
    <col min="2" max="2" width="23.44140625" style="2" customWidth="1"/>
    <col min="3" max="3" width="38.5546875" style="1" customWidth="1"/>
    <col min="4" max="4" width="27.44140625" style="1" customWidth="1"/>
    <col min="5" max="5" width="40.5546875" style="1" customWidth="1"/>
    <col min="6" max="6" width="7.44140625" style="1" customWidth="1"/>
    <col min="7" max="16384" width="11.44140625" style="1"/>
  </cols>
  <sheetData>
    <row r="1" spans="1:5" s="2" customFormat="1" ht="29.85" customHeight="1" thickBot="1" x14ac:dyDescent="0.35">
      <c r="A1" s="133" t="s">
        <v>4</v>
      </c>
      <c r="B1" s="134"/>
      <c r="C1" s="7" t="s">
        <v>7</v>
      </c>
      <c r="D1" s="5" t="s">
        <v>13</v>
      </c>
      <c r="E1" s="6" t="s">
        <v>14</v>
      </c>
    </row>
    <row r="2" spans="1:5" s="4" customFormat="1" ht="98.25" customHeight="1" x14ac:dyDescent="0.3">
      <c r="A2" s="135" t="s">
        <v>25</v>
      </c>
      <c r="B2" s="149" t="s">
        <v>26</v>
      </c>
      <c r="C2" s="77" t="s">
        <v>8</v>
      </c>
      <c r="D2" s="30" t="s">
        <v>9</v>
      </c>
      <c r="E2" s="78" t="s">
        <v>228</v>
      </c>
    </row>
    <row r="3" spans="1:5" s="4" customFormat="1" ht="72" x14ac:dyDescent="0.3">
      <c r="A3" s="136"/>
      <c r="B3" s="140"/>
      <c r="C3" s="75" t="s">
        <v>10</v>
      </c>
      <c r="D3" s="32" t="s">
        <v>229</v>
      </c>
      <c r="E3" s="76" t="s">
        <v>600</v>
      </c>
    </row>
    <row r="4" spans="1:5" s="4" customFormat="1" ht="100.8" x14ac:dyDescent="0.3">
      <c r="A4" s="136"/>
      <c r="B4" s="140"/>
      <c r="C4" s="75" t="s">
        <v>11</v>
      </c>
      <c r="D4" s="32" t="s">
        <v>230</v>
      </c>
      <c r="E4" s="76" t="s">
        <v>601</v>
      </c>
    </row>
    <row r="5" spans="1:5" s="4" customFormat="1" ht="43.2" x14ac:dyDescent="0.3">
      <c r="A5" s="136"/>
      <c r="B5" s="140"/>
      <c r="C5" s="75" t="s">
        <v>12</v>
      </c>
      <c r="D5" s="32" t="s">
        <v>231</v>
      </c>
      <c r="E5" s="76" t="s">
        <v>232</v>
      </c>
    </row>
    <row r="6" spans="1:5" s="4" customFormat="1" ht="43.2" x14ac:dyDescent="0.3">
      <c r="A6" s="136"/>
      <c r="B6" s="140"/>
      <c r="C6" s="75" t="s">
        <v>233</v>
      </c>
      <c r="D6" s="32" t="s">
        <v>231</v>
      </c>
      <c r="E6" s="76" t="s">
        <v>234</v>
      </c>
    </row>
    <row r="7" spans="1:5" s="4" customFormat="1" ht="72" x14ac:dyDescent="0.3">
      <c r="A7" s="136"/>
      <c r="B7" s="140"/>
      <c r="C7" s="75" t="s">
        <v>15</v>
      </c>
      <c r="D7" s="32" t="s">
        <v>235</v>
      </c>
      <c r="E7" s="76" t="s">
        <v>1</v>
      </c>
    </row>
    <row r="8" spans="1:5" s="4" customFormat="1" ht="28.8" x14ac:dyDescent="0.3">
      <c r="A8" s="136"/>
      <c r="B8" s="140"/>
      <c r="C8" s="75" t="s">
        <v>0</v>
      </c>
      <c r="D8" s="32" t="s">
        <v>231</v>
      </c>
      <c r="E8" s="76" t="s">
        <v>581</v>
      </c>
    </row>
    <row r="9" spans="1:5" s="4" customFormat="1" ht="43.2" x14ac:dyDescent="0.3">
      <c r="A9" s="136"/>
      <c r="B9" s="140"/>
      <c r="C9" s="75" t="s">
        <v>236</v>
      </c>
      <c r="D9" s="32" t="s">
        <v>238</v>
      </c>
      <c r="E9" s="76" t="s">
        <v>237</v>
      </c>
    </row>
    <row r="10" spans="1:5" s="4" customFormat="1" ht="57.6" x14ac:dyDescent="0.3">
      <c r="A10" s="136"/>
      <c r="B10" s="140"/>
      <c r="C10" s="75" t="s">
        <v>584</v>
      </c>
      <c r="D10" s="32" t="s">
        <v>239</v>
      </c>
      <c r="E10" s="76" t="s">
        <v>240</v>
      </c>
    </row>
    <row r="11" spans="1:5" s="4" customFormat="1" ht="87" thickBot="1" x14ac:dyDescent="0.35">
      <c r="A11" s="136"/>
      <c r="B11" s="141"/>
      <c r="C11" s="79" t="s">
        <v>241</v>
      </c>
      <c r="D11" s="33" t="s">
        <v>242</v>
      </c>
      <c r="E11" s="80" t="s">
        <v>243</v>
      </c>
    </row>
    <row r="12" spans="1:5" s="4" customFormat="1" ht="72" x14ac:dyDescent="0.3">
      <c r="A12" s="136"/>
      <c r="B12" s="142" t="s">
        <v>37</v>
      </c>
      <c r="C12" s="81" t="s">
        <v>539</v>
      </c>
      <c r="D12" s="29" t="s">
        <v>244</v>
      </c>
      <c r="E12" s="83" t="s">
        <v>16</v>
      </c>
    </row>
    <row r="13" spans="1:5" s="4" customFormat="1" ht="86.4" x14ac:dyDescent="0.3">
      <c r="A13" s="136"/>
      <c r="B13" s="143"/>
      <c r="C13" s="75" t="s">
        <v>540</v>
      </c>
      <c r="D13" s="32" t="s">
        <v>245</v>
      </c>
      <c r="E13" s="76" t="s">
        <v>585</v>
      </c>
    </row>
    <row r="14" spans="1:5" s="4" customFormat="1" ht="43.2" x14ac:dyDescent="0.3">
      <c r="A14" s="136"/>
      <c r="B14" s="143"/>
      <c r="C14" s="75" t="s">
        <v>536</v>
      </c>
      <c r="D14" s="32" t="s">
        <v>17</v>
      </c>
      <c r="E14" s="76" t="s">
        <v>18</v>
      </c>
    </row>
    <row r="15" spans="1:5" s="4" customFormat="1" ht="57.6" x14ac:dyDescent="0.3">
      <c r="A15" s="136"/>
      <c r="B15" s="143"/>
      <c r="C15" s="75" t="s">
        <v>537</v>
      </c>
      <c r="D15" s="32" t="s">
        <v>17</v>
      </c>
      <c r="E15" s="76" t="s">
        <v>19</v>
      </c>
    </row>
    <row r="16" spans="1:5" s="4" customFormat="1" ht="57.6" x14ac:dyDescent="0.3">
      <c r="A16" s="136"/>
      <c r="B16" s="143"/>
      <c r="C16" s="75" t="s">
        <v>538</v>
      </c>
      <c r="D16" s="32" t="s">
        <v>24</v>
      </c>
      <c r="E16" s="76" t="s">
        <v>586</v>
      </c>
    </row>
    <row r="17" spans="1:5" s="4" customFormat="1" ht="28.8" x14ac:dyDescent="0.3">
      <c r="A17" s="136"/>
      <c r="B17" s="143"/>
      <c r="C17" s="77" t="s">
        <v>20</v>
      </c>
      <c r="D17" s="32" t="s">
        <v>24</v>
      </c>
      <c r="E17" s="78" t="s">
        <v>22</v>
      </c>
    </row>
    <row r="18" spans="1:5" s="4" customFormat="1" ht="57.6" x14ac:dyDescent="0.3">
      <c r="A18" s="136"/>
      <c r="B18" s="143"/>
      <c r="C18" s="75" t="s">
        <v>21</v>
      </c>
      <c r="D18" s="32" t="s">
        <v>24</v>
      </c>
      <c r="E18" s="76" t="s">
        <v>533</v>
      </c>
    </row>
    <row r="19" spans="1:5" s="4" customFormat="1" ht="87" thickBot="1" x14ac:dyDescent="0.35">
      <c r="A19" s="150"/>
      <c r="B19" s="144"/>
      <c r="C19" s="79" t="s">
        <v>534</v>
      </c>
      <c r="D19" s="33" t="s">
        <v>24</v>
      </c>
      <c r="E19" s="80" t="s">
        <v>23</v>
      </c>
    </row>
  </sheetData>
  <mergeCells count="4">
    <mergeCell ref="B2:B11"/>
    <mergeCell ref="B12:B19"/>
    <mergeCell ref="A1:B1"/>
    <mergeCell ref="A2:A19"/>
  </mergeCells>
  <pageMargins left="0.70866141732283472" right="0.51181102362204722" top="0.94488188976377963" bottom="0.74803149606299213" header="0.31496062992125984" footer="0.31496062992125984"/>
  <pageSetup paperSize="9" scale="95" orientation="landscape" r:id="rId1"/>
  <headerFooter>
    <oddHeader>&amp;CGuide d'Audit de la Norme NF P 98-750 ( Janvier 2021 )</oddHeader>
    <oddFooter>&amp;CPage &amp;P / &amp;N&amp;REdition du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sheetPr>
  <dimension ref="A1:E6"/>
  <sheetViews>
    <sheetView showGridLines="0" zoomScale="80" zoomScaleNormal="80" workbookViewId="0">
      <selection activeCell="D4" sqref="D4"/>
    </sheetView>
  </sheetViews>
  <sheetFormatPr baseColWidth="10" defaultColWidth="11.44140625" defaultRowHeight="14.4" x14ac:dyDescent="0.3"/>
  <cols>
    <col min="1" max="1" width="5.5546875" style="1" customWidth="1"/>
    <col min="2" max="2" width="23.44140625" style="2" customWidth="1"/>
    <col min="3" max="3" width="38.5546875" style="1" customWidth="1"/>
    <col min="4" max="4" width="27.44140625" style="1" customWidth="1"/>
    <col min="5" max="5" width="40.5546875" style="1" customWidth="1"/>
    <col min="6" max="6" width="7.21875" style="1" customWidth="1"/>
    <col min="7" max="16384" width="11.44140625" style="1"/>
  </cols>
  <sheetData>
    <row r="1" spans="1:5" s="2" customFormat="1" ht="29.85" customHeight="1" thickBot="1" x14ac:dyDescent="0.35">
      <c r="A1" s="133" t="s">
        <v>4</v>
      </c>
      <c r="B1" s="134"/>
      <c r="C1" s="7" t="s">
        <v>7</v>
      </c>
      <c r="D1" s="5" t="s">
        <v>13</v>
      </c>
      <c r="E1" s="6" t="s">
        <v>14</v>
      </c>
    </row>
    <row r="2" spans="1:5" s="4" customFormat="1" ht="69" customHeight="1" x14ac:dyDescent="0.3">
      <c r="A2" s="135" t="s">
        <v>2</v>
      </c>
      <c r="B2" s="151" t="s">
        <v>33</v>
      </c>
      <c r="C2" s="81" t="s">
        <v>468</v>
      </c>
      <c r="D2" s="29" t="s">
        <v>469</v>
      </c>
      <c r="E2" s="35" t="s">
        <v>477</v>
      </c>
    </row>
    <row r="3" spans="1:5" s="4" customFormat="1" ht="57.6" x14ac:dyDescent="0.3">
      <c r="A3" s="136"/>
      <c r="B3" s="152"/>
      <c r="C3" s="75" t="s">
        <v>479</v>
      </c>
      <c r="D3" s="32" t="s">
        <v>470</v>
      </c>
      <c r="E3" s="36" t="s">
        <v>509</v>
      </c>
    </row>
    <row r="4" spans="1:5" s="4" customFormat="1" ht="28.8" x14ac:dyDescent="0.3">
      <c r="A4" s="136"/>
      <c r="B4" s="152"/>
      <c r="C4" s="75" t="s">
        <v>480</v>
      </c>
      <c r="D4" s="32" t="s">
        <v>471</v>
      </c>
      <c r="E4" s="82" t="s">
        <v>472</v>
      </c>
    </row>
    <row r="5" spans="1:5" s="4" customFormat="1" ht="43.2" x14ac:dyDescent="0.3">
      <c r="A5" s="136"/>
      <c r="B5" s="152"/>
      <c r="C5" s="75" t="s">
        <v>510</v>
      </c>
      <c r="D5" s="32" t="s">
        <v>473</v>
      </c>
      <c r="E5" s="36" t="s">
        <v>478</v>
      </c>
    </row>
    <row r="6" spans="1:5" s="4" customFormat="1" ht="43.8" thickBot="1" x14ac:dyDescent="0.35">
      <c r="A6" s="150"/>
      <c r="B6" s="153"/>
      <c r="C6" s="79" t="s">
        <v>474</v>
      </c>
      <c r="D6" s="33" t="s">
        <v>475</v>
      </c>
      <c r="E6" s="37" t="s">
        <v>476</v>
      </c>
    </row>
  </sheetData>
  <mergeCells count="3">
    <mergeCell ref="B2:B6"/>
    <mergeCell ref="A1:B1"/>
    <mergeCell ref="A2:A6"/>
  </mergeCells>
  <pageMargins left="0.70866141732283472" right="0.51181102362204722" top="0.94488188976377963" bottom="0.74803149606299213" header="0.31496062992125984" footer="0.31496062992125984"/>
  <pageSetup paperSize="9" scale="95" orientation="landscape" r:id="rId1"/>
  <headerFooter>
    <oddHeader>&amp;CGuide d'Audit de la Norme NF P 98-750 ( Janvier 2021 )</oddHeader>
    <oddFooter>&amp;CPage &amp;P / &amp;N&amp;REdition du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E8"/>
  <sheetViews>
    <sheetView showGridLines="0" workbookViewId="0">
      <selection activeCell="B8" sqref="B8:E8"/>
    </sheetView>
  </sheetViews>
  <sheetFormatPr baseColWidth="10" defaultColWidth="11.44140625" defaultRowHeight="14.4" x14ac:dyDescent="0.3"/>
  <cols>
    <col min="1" max="1" width="8.77734375" style="1" customWidth="1"/>
    <col min="2" max="2" width="23.44140625" style="2" customWidth="1"/>
    <col min="3" max="3" width="38.5546875" style="1" customWidth="1"/>
    <col min="4" max="4" width="27.44140625" style="1" customWidth="1"/>
    <col min="5" max="5" width="40.5546875" style="1" customWidth="1"/>
    <col min="6" max="6" width="6" style="1" customWidth="1"/>
    <col min="7" max="16384" width="11.44140625" style="1"/>
  </cols>
  <sheetData>
    <row r="1" spans="1:5" s="2" customFormat="1" ht="29.85" customHeight="1" thickBot="1" x14ac:dyDescent="0.35">
      <c r="A1" s="133" t="s">
        <v>4</v>
      </c>
      <c r="B1" s="134"/>
      <c r="C1" s="7" t="s">
        <v>7</v>
      </c>
      <c r="D1" s="5" t="s">
        <v>13</v>
      </c>
      <c r="E1" s="6" t="s">
        <v>14</v>
      </c>
    </row>
    <row r="2" spans="1:5" s="4" customFormat="1" ht="57.6" x14ac:dyDescent="0.3">
      <c r="A2" s="135" t="s">
        <v>3</v>
      </c>
      <c r="B2" s="154" t="s">
        <v>38</v>
      </c>
      <c r="C2" s="77" t="s">
        <v>481</v>
      </c>
      <c r="D2" s="30" t="s">
        <v>542</v>
      </c>
      <c r="E2" s="38" t="s">
        <v>482</v>
      </c>
    </row>
    <row r="3" spans="1:5" s="4" customFormat="1" ht="43.2" x14ac:dyDescent="0.3">
      <c r="A3" s="136"/>
      <c r="B3" s="152"/>
      <c r="C3" s="77" t="s">
        <v>483</v>
      </c>
      <c r="D3" s="30" t="s">
        <v>484</v>
      </c>
      <c r="E3" s="38" t="s">
        <v>485</v>
      </c>
    </row>
    <row r="4" spans="1:5" s="4" customFormat="1" ht="43.8" thickBot="1" x14ac:dyDescent="0.35">
      <c r="A4" s="150"/>
      <c r="B4" s="153"/>
      <c r="C4" s="79" t="s">
        <v>486</v>
      </c>
      <c r="D4" s="33" t="s">
        <v>487</v>
      </c>
      <c r="E4" s="37" t="s">
        <v>488</v>
      </c>
    </row>
    <row r="7" spans="1:5" ht="73.95" customHeight="1" x14ac:dyDescent="0.3">
      <c r="A7" s="124" t="s">
        <v>619</v>
      </c>
      <c r="B7" s="155" t="s">
        <v>622</v>
      </c>
      <c r="C7" s="156"/>
      <c r="D7" s="156"/>
      <c r="E7" s="156"/>
    </row>
    <row r="8" spans="1:5" ht="31.05" customHeight="1" x14ac:dyDescent="0.3">
      <c r="B8" s="155" t="s">
        <v>627</v>
      </c>
      <c r="C8" s="156"/>
      <c r="D8" s="156"/>
      <c r="E8" s="156"/>
    </row>
  </sheetData>
  <mergeCells count="5">
    <mergeCell ref="B2:B4"/>
    <mergeCell ref="A1:B1"/>
    <mergeCell ref="A2:A4"/>
    <mergeCell ref="B7:E7"/>
    <mergeCell ref="B8:E8"/>
  </mergeCells>
  <pageMargins left="0.70866141732283472" right="0.51181102362204722" top="0.94488188976377963" bottom="0.74803149606299213" header="0.31496062992125984" footer="0.31496062992125984"/>
  <pageSetup paperSize="9" scale="95" orientation="landscape" r:id="rId1"/>
  <headerFooter>
    <oddHeader>&amp;CGuide d'Audit de la Norme NF P 98-750 ( Janvier 2021 )</oddHeader>
    <oddFooter>&amp;CPage &amp;P / &amp;N&amp;REdition du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E30"/>
  <sheetViews>
    <sheetView showGridLines="0" topLeftCell="A23" workbookViewId="0">
      <selection activeCell="E15" sqref="E15"/>
    </sheetView>
  </sheetViews>
  <sheetFormatPr baseColWidth="10" defaultColWidth="11.44140625" defaultRowHeight="14.4" x14ac:dyDescent="0.3"/>
  <cols>
    <col min="1" max="1" width="5.5546875" style="1" customWidth="1"/>
    <col min="2" max="2" width="23.44140625" style="2" customWidth="1"/>
    <col min="3" max="3" width="38.5546875" style="1" customWidth="1"/>
    <col min="4" max="4" width="27.44140625" style="1" customWidth="1"/>
    <col min="5" max="5" width="40.5546875" style="1" customWidth="1"/>
    <col min="6" max="6" width="8.21875" style="1" customWidth="1"/>
    <col min="7" max="16384" width="11.44140625" style="1"/>
  </cols>
  <sheetData>
    <row r="1" spans="1:5" s="2" customFormat="1" ht="29.85" customHeight="1" thickBot="1" x14ac:dyDescent="0.35">
      <c r="A1" s="133" t="s">
        <v>4</v>
      </c>
      <c r="B1" s="134"/>
      <c r="C1" s="7" t="s">
        <v>7</v>
      </c>
      <c r="D1" s="5" t="s">
        <v>13</v>
      </c>
      <c r="E1" s="6" t="s">
        <v>14</v>
      </c>
    </row>
    <row r="2" spans="1:5" s="4" customFormat="1" ht="72" x14ac:dyDescent="0.3">
      <c r="A2" s="160" t="s">
        <v>35</v>
      </c>
      <c r="B2" s="163" t="s">
        <v>74</v>
      </c>
      <c r="C2" s="77" t="s">
        <v>65</v>
      </c>
      <c r="D2" s="157" t="s">
        <v>75</v>
      </c>
      <c r="E2" s="10" t="s">
        <v>587</v>
      </c>
    </row>
    <row r="3" spans="1:5" s="4" customFormat="1" ht="72" x14ac:dyDescent="0.3">
      <c r="A3" s="161"/>
      <c r="B3" s="164"/>
      <c r="C3" s="75" t="s">
        <v>66</v>
      </c>
      <c r="D3" s="158"/>
      <c r="E3" s="11" t="s">
        <v>76</v>
      </c>
    </row>
    <row r="4" spans="1:5" s="4" customFormat="1" ht="86.4" x14ac:dyDescent="0.3">
      <c r="A4" s="161"/>
      <c r="B4" s="164"/>
      <c r="C4" s="75" t="s">
        <v>64</v>
      </c>
      <c r="D4" s="158"/>
      <c r="E4" s="11" t="s">
        <v>588</v>
      </c>
    </row>
    <row r="5" spans="1:5" s="4" customFormat="1" ht="86.4" x14ac:dyDescent="0.3">
      <c r="A5" s="161"/>
      <c r="B5" s="164"/>
      <c r="C5" s="75" t="s">
        <v>67</v>
      </c>
      <c r="D5" s="158"/>
      <c r="E5" s="11" t="s">
        <v>589</v>
      </c>
    </row>
    <row r="6" spans="1:5" s="4" customFormat="1" ht="28.8" x14ac:dyDescent="0.3">
      <c r="A6" s="161"/>
      <c r="B6" s="164"/>
      <c r="C6" s="75" t="s">
        <v>68</v>
      </c>
      <c r="D6" s="158"/>
      <c r="E6" s="11" t="s">
        <v>590</v>
      </c>
    </row>
    <row r="7" spans="1:5" s="4" customFormat="1" ht="86.4" x14ac:dyDescent="0.3">
      <c r="A7" s="161"/>
      <c r="B7" s="164"/>
      <c r="C7" s="75" t="s">
        <v>69</v>
      </c>
      <c r="D7" s="158"/>
      <c r="E7" s="11" t="s">
        <v>591</v>
      </c>
    </row>
    <row r="8" spans="1:5" s="4" customFormat="1" ht="201.6" x14ac:dyDescent="0.3">
      <c r="A8" s="161"/>
      <c r="B8" s="164"/>
      <c r="C8" s="75" t="s">
        <v>94</v>
      </c>
      <c r="D8" s="158"/>
      <c r="E8" s="102" t="s">
        <v>605</v>
      </c>
    </row>
    <row r="9" spans="1:5" s="4" customFormat="1" ht="86.4" x14ac:dyDescent="0.3">
      <c r="A9" s="161"/>
      <c r="B9" s="164"/>
      <c r="C9" s="75" t="s">
        <v>535</v>
      </c>
      <c r="D9" s="158"/>
      <c r="E9" s="11" t="s">
        <v>592</v>
      </c>
    </row>
    <row r="10" spans="1:5" s="4" customFormat="1" ht="28.8" x14ac:dyDescent="0.3">
      <c r="A10" s="161"/>
      <c r="B10" s="164"/>
      <c r="C10" s="103" t="s">
        <v>526</v>
      </c>
      <c r="D10" s="158"/>
      <c r="E10" s="102" t="s">
        <v>527</v>
      </c>
    </row>
    <row r="11" spans="1:5" s="4" customFormat="1" ht="57.6" x14ac:dyDescent="0.3">
      <c r="A11" s="161"/>
      <c r="B11" s="165"/>
      <c r="C11" s="75" t="s">
        <v>70</v>
      </c>
      <c r="D11" s="159"/>
      <c r="E11" s="11" t="s">
        <v>77</v>
      </c>
    </row>
    <row r="12" spans="1:5" s="4" customFormat="1" ht="43.2" x14ac:dyDescent="0.3">
      <c r="A12" s="161"/>
      <c r="B12" s="84" t="s">
        <v>71</v>
      </c>
      <c r="C12" s="75" t="s">
        <v>72</v>
      </c>
      <c r="D12" s="85" t="s">
        <v>86</v>
      </c>
      <c r="E12" s="11" t="s">
        <v>73</v>
      </c>
    </row>
    <row r="13" spans="1:5" s="4" customFormat="1" ht="57.6" x14ac:dyDescent="0.3">
      <c r="A13" s="161"/>
      <c r="B13" s="166" t="s">
        <v>78</v>
      </c>
      <c r="C13" s="75" t="s">
        <v>79</v>
      </c>
      <c r="D13" s="168" t="s">
        <v>87</v>
      </c>
      <c r="E13" s="86" t="s">
        <v>80</v>
      </c>
    </row>
    <row r="14" spans="1:5" s="4" customFormat="1" ht="43.2" x14ac:dyDescent="0.3">
      <c r="A14" s="161"/>
      <c r="B14" s="164"/>
      <c r="C14" s="75" t="s">
        <v>81</v>
      </c>
      <c r="D14" s="159"/>
      <c r="E14" s="86" t="s">
        <v>82</v>
      </c>
    </row>
    <row r="15" spans="1:5" s="120" customFormat="1" ht="77.55" customHeight="1" thickBot="1" x14ac:dyDescent="0.35">
      <c r="A15" s="161"/>
      <c r="B15" s="116"/>
      <c r="C15" s="117" t="s">
        <v>615</v>
      </c>
      <c r="D15" s="118" t="s">
        <v>616</v>
      </c>
      <c r="E15" s="119" t="s">
        <v>617</v>
      </c>
    </row>
    <row r="16" spans="1:5" s="4" customFormat="1" ht="57.6" x14ac:dyDescent="0.3">
      <c r="A16" s="161"/>
      <c r="B16" s="163" t="s">
        <v>83</v>
      </c>
      <c r="C16" s="81" t="s">
        <v>602</v>
      </c>
      <c r="D16" s="157" t="s">
        <v>88</v>
      </c>
      <c r="E16" s="17" t="s">
        <v>603</v>
      </c>
    </row>
    <row r="17" spans="1:5" s="4" customFormat="1" ht="57.6" x14ac:dyDescent="0.3">
      <c r="A17" s="161"/>
      <c r="B17" s="164"/>
      <c r="C17" s="75" t="s">
        <v>84</v>
      </c>
      <c r="D17" s="158"/>
      <c r="E17" s="11" t="s">
        <v>593</v>
      </c>
    </row>
    <row r="18" spans="1:5" s="4" customFormat="1" ht="43.8" thickBot="1" x14ac:dyDescent="0.35">
      <c r="A18" s="161"/>
      <c r="B18" s="167"/>
      <c r="C18" s="79" t="s">
        <v>85</v>
      </c>
      <c r="D18" s="169"/>
      <c r="E18" s="13" t="s">
        <v>594</v>
      </c>
    </row>
    <row r="19" spans="1:5" s="4" customFormat="1" ht="72" x14ac:dyDescent="0.3">
      <c r="A19" s="161"/>
      <c r="B19" s="149" t="s">
        <v>36</v>
      </c>
      <c r="C19" s="77" t="s">
        <v>92</v>
      </c>
      <c r="D19" s="157" t="s">
        <v>112</v>
      </c>
      <c r="E19" s="10" t="s">
        <v>595</v>
      </c>
    </row>
    <row r="20" spans="1:5" s="4" customFormat="1" ht="57.6" x14ac:dyDescent="0.3">
      <c r="A20" s="161"/>
      <c r="B20" s="140"/>
      <c r="C20" s="75" t="s">
        <v>89</v>
      </c>
      <c r="D20" s="158"/>
      <c r="E20" s="11" t="s">
        <v>109</v>
      </c>
    </row>
    <row r="21" spans="1:5" s="4" customFormat="1" ht="72" x14ac:dyDescent="0.3">
      <c r="A21" s="161"/>
      <c r="B21" s="140"/>
      <c r="C21" s="75" t="s">
        <v>90</v>
      </c>
      <c r="D21" s="158"/>
      <c r="E21" s="11" t="s">
        <v>91</v>
      </c>
    </row>
    <row r="22" spans="1:5" s="4" customFormat="1" ht="201.6" x14ac:dyDescent="0.3">
      <c r="A22" s="161"/>
      <c r="B22" s="140"/>
      <c r="C22" s="75" t="s">
        <v>93</v>
      </c>
      <c r="D22" s="158"/>
      <c r="E22" s="102" t="s">
        <v>606</v>
      </c>
    </row>
    <row r="23" spans="1:5" s="4" customFormat="1" ht="86.4" x14ac:dyDescent="0.3">
      <c r="A23" s="161"/>
      <c r="B23" s="140"/>
      <c r="C23" s="75" t="s">
        <v>95</v>
      </c>
      <c r="D23" s="158"/>
      <c r="E23" s="11" t="s">
        <v>528</v>
      </c>
    </row>
    <row r="24" spans="1:5" s="4" customFormat="1" ht="86.4" x14ac:dyDescent="0.3">
      <c r="A24" s="161"/>
      <c r="B24" s="140"/>
      <c r="C24" s="75" t="s">
        <v>100</v>
      </c>
      <c r="D24" s="158"/>
      <c r="E24" s="11" t="s">
        <v>96</v>
      </c>
    </row>
    <row r="25" spans="1:5" s="4" customFormat="1" ht="86.4" x14ac:dyDescent="0.3">
      <c r="A25" s="161"/>
      <c r="B25" s="140"/>
      <c r="C25" s="75" t="s">
        <v>110</v>
      </c>
      <c r="D25" s="158"/>
      <c r="E25" s="11" t="s">
        <v>97</v>
      </c>
    </row>
    <row r="26" spans="1:5" s="4" customFormat="1" ht="43.2" x14ac:dyDescent="0.3">
      <c r="A26" s="161"/>
      <c r="B26" s="140"/>
      <c r="C26" s="75" t="s">
        <v>101</v>
      </c>
      <c r="D26" s="158"/>
      <c r="E26" s="11" t="s">
        <v>98</v>
      </c>
    </row>
    <row r="27" spans="1:5" s="4" customFormat="1" ht="72" x14ac:dyDescent="0.3">
      <c r="A27" s="161"/>
      <c r="B27" s="140"/>
      <c r="C27" s="75" t="s">
        <v>102</v>
      </c>
      <c r="D27" s="158"/>
      <c r="E27" s="11" t="s">
        <v>99</v>
      </c>
    </row>
    <row r="28" spans="1:5" s="4" customFormat="1" ht="43.2" x14ac:dyDescent="0.3">
      <c r="A28" s="161"/>
      <c r="B28" s="140"/>
      <c r="C28" s="75" t="s">
        <v>103</v>
      </c>
      <c r="D28" s="159"/>
      <c r="E28" s="11" t="s">
        <v>105</v>
      </c>
    </row>
    <row r="29" spans="1:5" s="4" customFormat="1" ht="43.2" x14ac:dyDescent="0.3">
      <c r="A29" s="161"/>
      <c r="B29" s="149" t="s">
        <v>39</v>
      </c>
      <c r="C29" s="75" t="s">
        <v>104</v>
      </c>
      <c r="D29" s="168" t="s">
        <v>111</v>
      </c>
      <c r="E29" s="10" t="s">
        <v>106</v>
      </c>
    </row>
    <row r="30" spans="1:5" s="4" customFormat="1" ht="72.599999999999994" thickBot="1" x14ac:dyDescent="0.35">
      <c r="A30" s="162"/>
      <c r="B30" s="141"/>
      <c r="C30" s="79" t="s">
        <v>107</v>
      </c>
      <c r="D30" s="169"/>
      <c r="E30" s="87" t="s">
        <v>108</v>
      </c>
    </row>
  </sheetData>
  <mergeCells count="12">
    <mergeCell ref="D2:D11"/>
    <mergeCell ref="A1:B1"/>
    <mergeCell ref="A2:A30"/>
    <mergeCell ref="B2:B11"/>
    <mergeCell ref="B13:B14"/>
    <mergeCell ref="B16:B18"/>
    <mergeCell ref="B19:B28"/>
    <mergeCell ref="B29:B30"/>
    <mergeCell ref="D13:D14"/>
    <mergeCell ref="D16:D18"/>
    <mergeCell ref="D19:D28"/>
    <mergeCell ref="D29:D30"/>
  </mergeCells>
  <pageMargins left="0.70866141732283472" right="0.51181102362204722" top="0.94488188976377963" bottom="0.74803149606299213" header="0.31496062992125984" footer="0.31496062992125984"/>
  <pageSetup paperSize="9" scale="95" orientation="landscape" r:id="rId1"/>
  <headerFooter>
    <oddHeader>&amp;CGuide d'Audit de la Norme NF P 98-750 ( Janvier 2021 )</oddHeader>
    <oddFooter>&amp;CPage &amp;P / &amp;N&amp;REdition du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1:E43"/>
  <sheetViews>
    <sheetView showGridLines="0" workbookViewId="0">
      <selection activeCell="B42" sqref="B42:E42"/>
    </sheetView>
  </sheetViews>
  <sheetFormatPr baseColWidth="10" defaultColWidth="11.44140625" defaultRowHeight="14.4" x14ac:dyDescent="0.3"/>
  <cols>
    <col min="1" max="1" width="9.77734375" style="1" customWidth="1"/>
    <col min="2" max="2" width="23.44140625" style="2" customWidth="1"/>
    <col min="3" max="3" width="38.5546875" style="1" customWidth="1"/>
    <col min="4" max="4" width="27.44140625" style="1" customWidth="1"/>
    <col min="5" max="5" width="40.5546875" style="1" customWidth="1"/>
    <col min="6" max="6" width="11.44140625" style="1"/>
    <col min="7" max="7" width="11.44140625" style="1" customWidth="1"/>
    <col min="8" max="16384" width="11.44140625" style="1"/>
  </cols>
  <sheetData>
    <row r="1" spans="1:5" s="2" customFormat="1" ht="29.85" customHeight="1" thickBot="1" x14ac:dyDescent="0.35">
      <c r="A1" s="133" t="s">
        <v>4</v>
      </c>
      <c r="B1" s="134"/>
      <c r="C1" s="7" t="s">
        <v>7</v>
      </c>
      <c r="D1" s="5" t="s">
        <v>13</v>
      </c>
      <c r="E1" s="6" t="s">
        <v>14</v>
      </c>
    </row>
    <row r="2" spans="1:5" s="4" customFormat="1" ht="72" x14ac:dyDescent="0.3">
      <c r="A2" s="135" t="s">
        <v>569</v>
      </c>
      <c r="B2" s="170" t="s">
        <v>40</v>
      </c>
      <c r="C2" s="81" t="s">
        <v>188</v>
      </c>
      <c r="D2" s="157" t="s">
        <v>158</v>
      </c>
      <c r="E2" s="17" t="s">
        <v>189</v>
      </c>
    </row>
    <row r="3" spans="1:5" s="4" customFormat="1" ht="100.8" x14ac:dyDescent="0.3">
      <c r="A3" s="136"/>
      <c r="B3" s="164"/>
      <c r="C3" s="88" t="s">
        <v>122</v>
      </c>
      <c r="D3" s="158"/>
      <c r="E3" s="89" t="s">
        <v>190</v>
      </c>
    </row>
    <row r="4" spans="1:5" s="4" customFormat="1" ht="86.4" x14ac:dyDescent="0.3">
      <c r="A4" s="136"/>
      <c r="B4" s="164"/>
      <c r="C4" s="75" t="s">
        <v>191</v>
      </c>
      <c r="D4" s="32" t="s">
        <v>195</v>
      </c>
      <c r="E4" s="86" t="s">
        <v>192</v>
      </c>
    </row>
    <row r="5" spans="1:5" s="4" customFormat="1" ht="86.4" x14ac:dyDescent="0.3">
      <c r="A5" s="136"/>
      <c r="B5" s="164"/>
      <c r="C5" s="75" t="s">
        <v>197</v>
      </c>
      <c r="D5" s="32" t="s">
        <v>198</v>
      </c>
      <c r="E5" s="86" t="s">
        <v>199</v>
      </c>
    </row>
    <row r="6" spans="1:5" s="4" customFormat="1" ht="87" thickBot="1" x14ac:dyDescent="0.35">
      <c r="A6" s="136"/>
      <c r="B6" s="164"/>
      <c r="C6" s="88" t="s">
        <v>193</v>
      </c>
      <c r="D6" s="85" t="s">
        <v>196</v>
      </c>
      <c r="E6" s="89" t="s">
        <v>194</v>
      </c>
    </row>
    <row r="7" spans="1:5" s="4" customFormat="1" ht="86.4" x14ac:dyDescent="0.3">
      <c r="A7" s="136"/>
      <c r="B7" s="170" t="s">
        <v>118</v>
      </c>
      <c r="C7" s="81" t="s">
        <v>123</v>
      </c>
      <c r="D7" s="157" t="s">
        <v>159</v>
      </c>
      <c r="E7" s="17" t="s">
        <v>124</v>
      </c>
    </row>
    <row r="8" spans="1:5" s="4" customFormat="1" ht="57.6" x14ac:dyDescent="0.3">
      <c r="A8" s="136"/>
      <c r="B8" s="171"/>
      <c r="C8" s="75" t="s">
        <v>113</v>
      </c>
      <c r="D8" s="158"/>
      <c r="E8" s="86" t="s">
        <v>125</v>
      </c>
    </row>
    <row r="9" spans="1:5" s="4" customFormat="1" ht="115.2" x14ac:dyDescent="0.3">
      <c r="A9" s="136"/>
      <c r="B9" s="171"/>
      <c r="C9" s="75" t="s">
        <v>126</v>
      </c>
      <c r="D9" s="158"/>
      <c r="E9" s="86" t="s">
        <v>115</v>
      </c>
    </row>
    <row r="10" spans="1:5" s="4" customFormat="1" ht="43.2" x14ac:dyDescent="0.3">
      <c r="A10" s="136"/>
      <c r="B10" s="171"/>
      <c r="C10" s="75" t="s">
        <v>127</v>
      </c>
      <c r="D10" s="158"/>
      <c r="E10" s="86" t="s">
        <v>114</v>
      </c>
    </row>
    <row r="11" spans="1:5" s="4" customFormat="1" ht="28.8" x14ac:dyDescent="0.3">
      <c r="A11" s="136"/>
      <c r="B11" s="171"/>
      <c r="C11" s="75" t="s">
        <v>119</v>
      </c>
      <c r="D11" s="158"/>
      <c r="E11" s="86" t="s">
        <v>120</v>
      </c>
    </row>
    <row r="12" spans="1:5" s="4" customFormat="1" ht="43.2" x14ac:dyDescent="0.3">
      <c r="A12" s="136"/>
      <c r="B12" s="171"/>
      <c r="C12" s="75" t="s">
        <v>121</v>
      </c>
      <c r="D12" s="158"/>
      <c r="E12" s="86" t="s">
        <v>128</v>
      </c>
    </row>
    <row r="13" spans="1:5" s="4" customFormat="1" ht="72.599999999999994" thickBot="1" x14ac:dyDescent="0.35">
      <c r="A13" s="136"/>
      <c r="B13" s="172"/>
      <c r="C13" s="79" t="s">
        <v>129</v>
      </c>
      <c r="D13" s="169"/>
      <c r="E13" s="87" t="s">
        <v>116</v>
      </c>
    </row>
    <row r="14" spans="1:5" s="4" customFormat="1" ht="72" x14ac:dyDescent="0.3">
      <c r="A14" s="136"/>
      <c r="B14" s="170" t="s">
        <v>41</v>
      </c>
      <c r="C14" s="81" t="s">
        <v>130</v>
      </c>
      <c r="D14" s="157" t="s">
        <v>160</v>
      </c>
      <c r="E14" s="17" t="s">
        <v>131</v>
      </c>
    </row>
    <row r="15" spans="1:5" s="4" customFormat="1" ht="43.8" thickBot="1" x14ac:dyDescent="0.35">
      <c r="A15" s="136"/>
      <c r="B15" s="172"/>
      <c r="C15" s="79" t="s">
        <v>117</v>
      </c>
      <c r="D15" s="169"/>
      <c r="E15" s="87" t="s">
        <v>132</v>
      </c>
    </row>
    <row r="16" spans="1:5" s="4" customFormat="1" ht="57.6" x14ac:dyDescent="0.3">
      <c r="A16" s="136"/>
      <c r="B16" s="170" t="s">
        <v>42</v>
      </c>
      <c r="C16" s="81" t="s">
        <v>134</v>
      </c>
      <c r="D16" s="157" t="s">
        <v>161</v>
      </c>
      <c r="E16" s="90" t="s">
        <v>135</v>
      </c>
    </row>
    <row r="17" spans="1:5" s="4" customFormat="1" ht="57.6" x14ac:dyDescent="0.3">
      <c r="A17" s="136"/>
      <c r="B17" s="171"/>
      <c r="C17" s="75" t="s">
        <v>136</v>
      </c>
      <c r="D17" s="159"/>
      <c r="E17" s="11" t="s">
        <v>137</v>
      </c>
    </row>
    <row r="18" spans="1:5" s="4" customFormat="1" ht="43.8" thickBot="1" x14ac:dyDescent="0.35">
      <c r="A18" s="136"/>
      <c r="B18" s="172"/>
      <c r="C18" s="79" t="s">
        <v>133</v>
      </c>
      <c r="D18" s="33" t="s">
        <v>138</v>
      </c>
      <c r="E18" s="13" t="s">
        <v>151</v>
      </c>
    </row>
    <row r="19" spans="1:5" s="4" customFormat="1" ht="57.6" x14ac:dyDescent="0.3">
      <c r="A19" s="136"/>
      <c r="B19" s="170" t="s">
        <v>140</v>
      </c>
      <c r="C19" s="81" t="s">
        <v>141</v>
      </c>
      <c r="D19" s="157" t="s">
        <v>162</v>
      </c>
      <c r="E19" s="90" t="s">
        <v>152</v>
      </c>
    </row>
    <row r="20" spans="1:5" s="4" customFormat="1" ht="58.2" thickBot="1" x14ac:dyDescent="0.35">
      <c r="A20" s="136"/>
      <c r="B20" s="172"/>
      <c r="C20" s="79" t="s">
        <v>139</v>
      </c>
      <c r="D20" s="169"/>
      <c r="E20" s="91" t="s">
        <v>142</v>
      </c>
    </row>
    <row r="21" spans="1:5" s="4" customFormat="1" ht="86.4" x14ac:dyDescent="0.3">
      <c r="A21" s="136"/>
      <c r="B21" s="170" t="s">
        <v>43</v>
      </c>
      <c r="C21" s="81" t="s">
        <v>143</v>
      </c>
      <c r="D21" s="157" t="s">
        <v>157</v>
      </c>
      <c r="E21" s="17" t="s">
        <v>146</v>
      </c>
    </row>
    <row r="22" spans="1:5" s="4" customFormat="1" ht="100.8" x14ac:dyDescent="0.3">
      <c r="A22" s="136"/>
      <c r="B22" s="171"/>
      <c r="C22" s="75" t="s">
        <v>144</v>
      </c>
      <c r="D22" s="158"/>
      <c r="E22" s="86" t="s">
        <v>147</v>
      </c>
    </row>
    <row r="23" spans="1:5" s="4" customFormat="1" ht="57.6" x14ac:dyDescent="0.3">
      <c r="A23" s="136"/>
      <c r="B23" s="171"/>
      <c r="C23" s="75" t="s">
        <v>139</v>
      </c>
      <c r="D23" s="158"/>
      <c r="E23" s="11" t="s">
        <v>148</v>
      </c>
    </row>
    <row r="24" spans="1:5" s="4" customFormat="1" ht="57.6" x14ac:dyDescent="0.3">
      <c r="A24" s="136"/>
      <c r="B24" s="171"/>
      <c r="C24" s="75" t="s">
        <v>145</v>
      </c>
      <c r="D24" s="158"/>
      <c r="E24" s="11" t="s">
        <v>149</v>
      </c>
    </row>
    <row r="25" spans="1:5" s="4" customFormat="1" ht="72.599999999999994" thickBot="1" x14ac:dyDescent="0.35">
      <c r="A25" s="136"/>
      <c r="B25" s="172"/>
      <c r="C25" s="79" t="s">
        <v>150</v>
      </c>
      <c r="D25" s="169"/>
      <c r="E25" s="13" t="s">
        <v>153</v>
      </c>
    </row>
    <row r="26" spans="1:5" s="4" customFormat="1" ht="72" x14ac:dyDescent="0.3">
      <c r="A26" s="136"/>
      <c r="B26" s="170" t="s">
        <v>560</v>
      </c>
      <c r="C26" s="81" t="s">
        <v>154</v>
      </c>
      <c r="D26" s="157" t="s">
        <v>173</v>
      </c>
      <c r="E26" s="90" t="s">
        <v>155</v>
      </c>
    </row>
    <row r="27" spans="1:5" s="4" customFormat="1" ht="57.6" x14ac:dyDescent="0.3">
      <c r="A27" s="136"/>
      <c r="B27" s="171"/>
      <c r="C27" s="75" t="s">
        <v>156</v>
      </c>
      <c r="D27" s="158"/>
      <c r="E27" s="86" t="s">
        <v>163</v>
      </c>
    </row>
    <row r="28" spans="1:5" s="4" customFormat="1" ht="72" x14ac:dyDescent="0.3">
      <c r="A28" s="136"/>
      <c r="B28" s="171"/>
      <c r="C28" s="75" t="s">
        <v>164</v>
      </c>
      <c r="D28" s="158"/>
      <c r="E28" s="86" t="s">
        <v>165</v>
      </c>
    </row>
    <row r="29" spans="1:5" s="4" customFormat="1" ht="57.6" x14ac:dyDescent="0.3">
      <c r="A29" s="136"/>
      <c r="B29" s="171"/>
      <c r="C29" s="75" t="s">
        <v>166</v>
      </c>
      <c r="D29" s="158"/>
      <c r="E29" s="86" t="s">
        <v>167</v>
      </c>
    </row>
    <row r="30" spans="1:5" s="4" customFormat="1" ht="57.6" x14ac:dyDescent="0.3">
      <c r="A30" s="136"/>
      <c r="B30" s="171"/>
      <c r="C30" s="75" t="s">
        <v>139</v>
      </c>
      <c r="D30" s="158"/>
      <c r="E30" s="86" t="s">
        <v>168</v>
      </c>
    </row>
    <row r="31" spans="1:5" s="4" customFormat="1" ht="43.2" x14ac:dyDescent="0.3">
      <c r="A31" s="136"/>
      <c r="B31" s="171"/>
      <c r="C31" s="75" t="s">
        <v>169</v>
      </c>
      <c r="D31" s="158"/>
      <c r="E31" s="11" t="s">
        <v>170</v>
      </c>
    </row>
    <row r="32" spans="1:5" s="4" customFormat="1" ht="101.4" thickBot="1" x14ac:dyDescent="0.35">
      <c r="A32" s="136"/>
      <c r="B32" s="172"/>
      <c r="C32" s="79" t="s">
        <v>171</v>
      </c>
      <c r="D32" s="169"/>
      <c r="E32" s="13" t="s">
        <v>172</v>
      </c>
    </row>
    <row r="33" spans="1:5" s="4" customFormat="1" ht="72" x14ac:dyDescent="0.3">
      <c r="A33" s="136"/>
      <c r="B33" s="170" t="s">
        <v>44</v>
      </c>
      <c r="C33" s="81" t="s">
        <v>174</v>
      </c>
      <c r="D33" s="157" t="s">
        <v>179</v>
      </c>
      <c r="E33" s="17" t="s">
        <v>177</v>
      </c>
    </row>
    <row r="34" spans="1:5" s="4" customFormat="1" ht="57.6" x14ac:dyDescent="0.3">
      <c r="A34" s="136"/>
      <c r="B34" s="171"/>
      <c r="C34" s="75" t="s">
        <v>175</v>
      </c>
      <c r="D34" s="158"/>
      <c r="E34" s="11" t="s">
        <v>178</v>
      </c>
    </row>
    <row r="35" spans="1:5" s="4" customFormat="1" ht="43.8" thickBot="1" x14ac:dyDescent="0.35">
      <c r="A35" s="136"/>
      <c r="B35" s="172"/>
      <c r="C35" s="79" t="s">
        <v>176</v>
      </c>
      <c r="D35" s="169"/>
      <c r="E35" s="13" t="s">
        <v>180</v>
      </c>
    </row>
    <row r="36" spans="1:5" s="4" customFormat="1" ht="86.4" x14ac:dyDescent="0.3">
      <c r="A36" s="136"/>
      <c r="B36" s="170" t="s">
        <v>45</v>
      </c>
      <c r="C36" s="81" t="s">
        <v>184</v>
      </c>
      <c r="D36" s="157" t="s">
        <v>186</v>
      </c>
      <c r="E36" s="173" t="s">
        <v>187</v>
      </c>
    </row>
    <row r="37" spans="1:5" s="4" customFormat="1" ht="43.2" x14ac:dyDescent="0.3">
      <c r="A37" s="136"/>
      <c r="B37" s="171"/>
      <c r="C37" s="77" t="s">
        <v>183</v>
      </c>
      <c r="D37" s="158"/>
      <c r="E37" s="174"/>
    </row>
    <row r="38" spans="1:5" s="4" customFormat="1" ht="43.2" x14ac:dyDescent="0.3">
      <c r="A38" s="136"/>
      <c r="B38" s="171"/>
      <c r="C38" s="75" t="s">
        <v>181</v>
      </c>
      <c r="D38" s="158"/>
      <c r="E38" s="174"/>
    </row>
    <row r="39" spans="1:5" s="4" customFormat="1" ht="28.8" x14ac:dyDescent="0.3">
      <c r="A39" s="136"/>
      <c r="B39" s="171"/>
      <c r="C39" s="75" t="s">
        <v>185</v>
      </c>
      <c r="D39" s="158"/>
      <c r="E39" s="174"/>
    </row>
    <row r="40" spans="1:5" s="4" customFormat="1" ht="58.2" thickBot="1" x14ac:dyDescent="0.35">
      <c r="A40" s="150"/>
      <c r="B40" s="172"/>
      <c r="C40" s="79" t="s">
        <v>182</v>
      </c>
      <c r="D40" s="169"/>
      <c r="E40" s="175"/>
    </row>
    <row r="42" spans="1:5" s="122" customFormat="1" ht="26.55" customHeight="1" x14ac:dyDescent="0.3">
      <c r="A42" s="124" t="s">
        <v>628</v>
      </c>
      <c r="B42" s="155" t="s">
        <v>629</v>
      </c>
      <c r="C42" s="156"/>
      <c r="D42" s="156"/>
      <c r="E42" s="156"/>
    </row>
    <row r="43" spans="1:5" x14ac:dyDescent="0.3">
      <c r="A43" s="2"/>
    </row>
  </sheetData>
  <mergeCells count="22">
    <mergeCell ref="D7:D13"/>
    <mergeCell ref="D19:D20"/>
    <mergeCell ref="D36:D40"/>
    <mergeCell ref="D21:D25"/>
    <mergeCell ref="D26:D32"/>
    <mergeCell ref="D33:D35"/>
    <mergeCell ref="B42:E42"/>
    <mergeCell ref="A1:B1"/>
    <mergeCell ref="A2:A40"/>
    <mergeCell ref="B26:B32"/>
    <mergeCell ref="B33:B35"/>
    <mergeCell ref="B36:B40"/>
    <mergeCell ref="B2:B6"/>
    <mergeCell ref="B7:B13"/>
    <mergeCell ref="B14:B15"/>
    <mergeCell ref="B16:B18"/>
    <mergeCell ref="B19:B20"/>
    <mergeCell ref="B21:B25"/>
    <mergeCell ref="E36:E40"/>
    <mergeCell ref="D2:D3"/>
    <mergeCell ref="D14:D15"/>
    <mergeCell ref="D16:D17"/>
  </mergeCells>
  <pageMargins left="0.70866141732283472" right="0.51181102362204722" top="0.94488188976377963" bottom="0.74803149606299213" header="0.31496062992125984" footer="0.31496062992125984"/>
  <pageSetup paperSize="9" scale="95" orientation="landscape" r:id="rId1"/>
  <headerFooter>
    <oddHeader>&amp;CGuide d'Audit de la Norme NF P 98-750 ( Janvier 2021 )</oddHeader>
    <oddFooter>&amp;CPage &amp;P / &amp;N&amp;REdition du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sheetPr>
  <dimension ref="A1:E5"/>
  <sheetViews>
    <sheetView showGridLines="0" workbookViewId="0">
      <selection activeCell="E4" sqref="E4"/>
    </sheetView>
  </sheetViews>
  <sheetFormatPr baseColWidth="10" defaultColWidth="11.44140625" defaultRowHeight="14.4" x14ac:dyDescent="0.3"/>
  <cols>
    <col min="1" max="1" width="5.5546875" style="1" customWidth="1"/>
    <col min="2" max="2" width="23.44140625" style="2" customWidth="1"/>
    <col min="3" max="3" width="38.5546875" style="1" customWidth="1"/>
    <col min="4" max="4" width="27.44140625" style="1" customWidth="1"/>
    <col min="5" max="5" width="40.5546875" style="1" customWidth="1"/>
    <col min="6" max="6" width="5.5546875" style="1" customWidth="1"/>
    <col min="7" max="16384" width="11.44140625" style="1"/>
  </cols>
  <sheetData>
    <row r="1" spans="1:5" s="2" customFormat="1" ht="29.85" customHeight="1" thickBot="1" x14ac:dyDescent="0.35">
      <c r="A1" s="133" t="s">
        <v>4</v>
      </c>
      <c r="B1" s="134"/>
      <c r="C1" s="7" t="s">
        <v>7</v>
      </c>
      <c r="D1" s="5" t="s">
        <v>13</v>
      </c>
      <c r="E1" s="6" t="s">
        <v>14</v>
      </c>
    </row>
    <row r="2" spans="1:5" s="4" customFormat="1" ht="43.2" x14ac:dyDescent="0.3">
      <c r="A2" s="135" t="s">
        <v>5</v>
      </c>
      <c r="B2" s="149" t="s">
        <v>46</v>
      </c>
      <c r="C2" s="77" t="s">
        <v>495</v>
      </c>
      <c r="D2" s="30" t="s">
        <v>496</v>
      </c>
      <c r="E2" s="38" t="s">
        <v>489</v>
      </c>
    </row>
    <row r="3" spans="1:5" s="4" customFormat="1" ht="43.2" x14ac:dyDescent="0.3">
      <c r="A3" s="136"/>
      <c r="B3" s="140"/>
      <c r="C3" s="75" t="s">
        <v>490</v>
      </c>
      <c r="D3" s="30" t="s">
        <v>496</v>
      </c>
      <c r="E3" s="36" t="s">
        <v>491</v>
      </c>
    </row>
    <row r="4" spans="1:5" s="4" customFormat="1" ht="43.2" x14ac:dyDescent="0.3">
      <c r="A4" s="136"/>
      <c r="B4" s="140"/>
      <c r="C4" s="75" t="s">
        <v>492</v>
      </c>
      <c r="D4" s="30" t="s">
        <v>496</v>
      </c>
      <c r="E4" s="36" t="s">
        <v>493</v>
      </c>
    </row>
    <row r="5" spans="1:5" s="4" customFormat="1" ht="58.2" thickBot="1" x14ac:dyDescent="0.35">
      <c r="A5" s="150"/>
      <c r="B5" s="141"/>
      <c r="C5" s="79" t="s">
        <v>570</v>
      </c>
      <c r="D5" s="33" t="s">
        <v>494</v>
      </c>
      <c r="E5" s="37" t="s">
        <v>512</v>
      </c>
    </row>
  </sheetData>
  <mergeCells count="3">
    <mergeCell ref="B2:B5"/>
    <mergeCell ref="A1:B1"/>
    <mergeCell ref="A2:A5"/>
  </mergeCells>
  <pageMargins left="0.70866141732283472" right="0.51181102362204722" top="0.94488188976377963" bottom="0.74803149606299213" header="0.31496062992125984" footer="0.31496062992125984"/>
  <pageSetup paperSize="9" scale="95" orientation="landscape" r:id="rId1"/>
  <headerFooter>
    <oddHeader>&amp;CGuide d'Audit de la Norme NF P 98-750 ( Janvier 2021 )</oddHeader>
    <oddFooter>&amp;CPage &amp;P / &amp;N&amp;REdition du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sheetPr>
  <dimension ref="A1:E11"/>
  <sheetViews>
    <sheetView showGridLines="0" workbookViewId="0">
      <selection activeCell="B9" sqref="B9:E11"/>
    </sheetView>
  </sheetViews>
  <sheetFormatPr baseColWidth="10" defaultColWidth="11.44140625" defaultRowHeight="14.4" x14ac:dyDescent="0.3"/>
  <cols>
    <col min="1" max="1" width="7.33203125" style="1" customWidth="1"/>
    <col min="2" max="2" width="23.44140625" style="2" customWidth="1"/>
    <col min="3" max="3" width="40.21875" style="1" customWidth="1"/>
    <col min="4" max="4" width="27.44140625" style="1" customWidth="1"/>
    <col min="5" max="5" width="40.5546875" style="1" customWidth="1"/>
    <col min="6" max="16384" width="11.44140625" style="1"/>
  </cols>
  <sheetData>
    <row r="1" spans="1:5" s="2" customFormat="1" ht="29.85" customHeight="1" thickBot="1" x14ac:dyDescent="0.35">
      <c r="A1" s="133" t="s">
        <v>4</v>
      </c>
      <c r="B1" s="134"/>
      <c r="C1" s="7" t="s">
        <v>7</v>
      </c>
      <c r="D1" s="5" t="s">
        <v>13</v>
      </c>
      <c r="E1" s="6" t="s">
        <v>14</v>
      </c>
    </row>
    <row r="2" spans="1:5" s="4" customFormat="1" ht="43.2" x14ac:dyDescent="0.3">
      <c r="A2" s="177" t="s">
        <v>47</v>
      </c>
      <c r="B2" s="92" t="s">
        <v>48</v>
      </c>
      <c r="C2" s="77" t="s">
        <v>498</v>
      </c>
      <c r="D2" s="30" t="s">
        <v>607</v>
      </c>
      <c r="E2" s="38" t="s">
        <v>497</v>
      </c>
    </row>
    <row r="3" spans="1:5" s="4" customFormat="1" ht="28.8" x14ac:dyDescent="0.3">
      <c r="A3" s="178"/>
      <c r="B3" s="149" t="s">
        <v>621</v>
      </c>
      <c r="C3" s="77" t="s">
        <v>499</v>
      </c>
      <c r="D3" s="30" t="s">
        <v>508</v>
      </c>
      <c r="E3" s="38" t="s">
        <v>500</v>
      </c>
    </row>
    <row r="4" spans="1:5" s="4" customFormat="1" ht="43.2" x14ac:dyDescent="0.3">
      <c r="A4" s="178"/>
      <c r="B4" s="140"/>
      <c r="C4" s="75" t="s">
        <v>501</v>
      </c>
      <c r="D4" s="30" t="s">
        <v>508</v>
      </c>
      <c r="E4" s="38" t="s">
        <v>502</v>
      </c>
    </row>
    <row r="5" spans="1:5" s="4" customFormat="1" ht="43.2" x14ac:dyDescent="0.3">
      <c r="A5" s="178"/>
      <c r="B5" s="140"/>
      <c r="C5" s="75" t="s">
        <v>503</v>
      </c>
      <c r="D5" s="32" t="s">
        <v>504</v>
      </c>
      <c r="E5" s="36" t="s">
        <v>505</v>
      </c>
    </row>
    <row r="6" spans="1:5" s="4" customFormat="1" ht="28.8" x14ac:dyDescent="0.3">
      <c r="A6" s="178"/>
      <c r="B6" s="176"/>
      <c r="C6" s="88" t="s">
        <v>506</v>
      </c>
      <c r="D6" s="121" t="s">
        <v>508</v>
      </c>
      <c r="E6" s="123" t="s">
        <v>507</v>
      </c>
    </row>
    <row r="7" spans="1:5" s="125" customFormat="1" ht="78.45" customHeight="1" x14ac:dyDescent="0.3">
      <c r="A7" s="179"/>
      <c r="B7" s="126" t="s">
        <v>623</v>
      </c>
      <c r="C7" s="75" t="s">
        <v>624</v>
      </c>
      <c r="D7" s="32" t="s">
        <v>626</v>
      </c>
      <c r="E7" s="32" t="s">
        <v>625</v>
      </c>
    </row>
    <row r="9" spans="1:5" x14ac:dyDescent="0.3">
      <c r="A9" s="124" t="s">
        <v>618</v>
      </c>
      <c r="B9" s="155" t="s">
        <v>620</v>
      </c>
      <c r="C9" s="156"/>
      <c r="D9" s="156"/>
      <c r="E9" s="156"/>
    </row>
    <row r="10" spans="1:5" x14ac:dyDescent="0.3">
      <c r="A10" s="122"/>
      <c r="B10" s="156"/>
      <c r="C10" s="156"/>
      <c r="D10" s="156"/>
      <c r="E10" s="156"/>
    </row>
    <row r="11" spans="1:5" x14ac:dyDescent="0.3">
      <c r="A11" s="122"/>
      <c r="B11" s="156"/>
      <c r="C11" s="156"/>
      <c r="D11" s="156"/>
      <c r="E11" s="156"/>
    </row>
  </sheetData>
  <mergeCells count="4">
    <mergeCell ref="B3:B6"/>
    <mergeCell ref="A1:B1"/>
    <mergeCell ref="B9:E11"/>
    <mergeCell ref="A2:A7"/>
  </mergeCells>
  <pageMargins left="0.70866141732283472" right="0.51181102362204722" top="0.94488188976377963" bottom="0.74803149606299213" header="0.31496062992125984" footer="0.31496062992125984"/>
  <pageSetup paperSize="9" scale="95" orientation="landscape" r:id="rId1"/>
  <headerFooter>
    <oddHeader>&amp;CGuide d'Audit de la Norme NF P 98-750 ( Janvier 2021 )</oddHeader>
    <oddFooter>&amp;CPage &amp;P / &amp;N&amp;REdition du &amp;D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EC67A3C6DFD24BBF8C221BD5288355" ma:contentTypeVersion="16" ma:contentTypeDescription="Crée un document." ma:contentTypeScope="" ma:versionID="8f3a96866907f3e3d0fdbb9c4ffa92bc">
  <xsd:schema xmlns:xsd="http://www.w3.org/2001/XMLSchema" xmlns:xs="http://www.w3.org/2001/XMLSchema" xmlns:p="http://schemas.microsoft.com/office/2006/metadata/properties" xmlns:ns3="bfa202da-ecba-431b-8516-a732ea1e2fa3" xmlns:ns4="04e70bcb-8de9-4dd6-b8fc-df1a73c40d93" targetNamespace="http://schemas.microsoft.com/office/2006/metadata/properties" ma:root="true" ma:fieldsID="67eb879f99820785edcaea78007b0053" ns3:_="" ns4:_="">
    <xsd:import namespace="bfa202da-ecba-431b-8516-a732ea1e2fa3"/>
    <xsd:import namespace="04e70bcb-8de9-4dd6-b8fc-df1a73c40d93"/>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a202da-ecba-431b-8516-a732ea1e2f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_activity" ma:index="2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e70bcb-8de9-4dd6-b8fc-df1a73c40d93"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SharingHintHash" ma:index="20"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fa202da-ecba-431b-8516-a732ea1e2fa3" xsi:nil="true"/>
  </documentManagement>
</p:properties>
</file>

<file path=customXml/itemProps1.xml><?xml version="1.0" encoding="utf-8"?>
<ds:datastoreItem xmlns:ds="http://schemas.openxmlformats.org/officeDocument/2006/customXml" ds:itemID="{F0DF09F6-EB0F-4BE6-8A90-61E9893A7D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a202da-ecba-431b-8516-a732ea1e2fa3"/>
    <ds:schemaRef ds:uri="04e70bcb-8de9-4dd6-b8fc-df1a73c40d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D9506D-12B7-4DC9-B8BD-78A116EFFA43}">
  <ds:schemaRefs>
    <ds:schemaRef ds:uri="http://schemas.microsoft.com/sharepoint/v3/contenttype/forms"/>
  </ds:schemaRefs>
</ds:datastoreItem>
</file>

<file path=customXml/itemProps3.xml><?xml version="1.0" encoding="utf-8"?>
<ds:datastoreItem xmlns:ds="http://schemas.openxmlformats.org/officeDocument/2006/customXml" ds:itemID="{57A0B4CA-2E0D-4A68-8C70-BF8F3ED473BC}">
  <ds:schemaRefs>
    <ds:schemaRef ds:uri="bfa202da-ecba-431b-8516-a732ea1e2fa3"/>
    <ds:schemaRef ds:uri="http://purl.org/dc/elements/1.1/"/>
    <ds:schemaRef ds:uri="http://schemas.microsoft.com/office/2006/documentManagement/types"/>
    <ds:schemaRef ds:uri="04e70bcb-8de9-4dd6-b8fc-df1a73c40d93"/>
    <ds:schemaRef ds:uri="http://schemas.microsoft.com/office/infopath/2007/PartnerControls"/>
    <ds:schemaRef ds:uri="http://purl.org/dc/terms/"/>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15</vt:i4>
      </vt:variant>
    </vt:vector>
  </HeadingPairs>
  <TitlesOfParts>
    <vt:vector size="31" baseType="lpstr">
      <vt:lpstr>Introduction</vt:lpstr>
      <vt:lpstr>§ I</vt:lpstr>
      <vt:lpstr>§ II</vt:lpstr>
      <vt:lpstr>§ III</vt:lpstr>
      <vt:lpstr>§ IV</vt:lpstr>
      <vt:lpstr>§ V</vt:lpstr>
      <vt:lpstr>§ VI</vt:lpstr>
      <vt:lpstr>§ VII</vt:lpstr>
      <vt:lpstr>§ VIII</vt:lpstr>
      <vt:lpstr>§ IX</vt:lpstr>
      <vt:lpstr>§ X</vt:lpstr>
      <vt:lpstr>§ XI</vt:lpstr>
      <vt:lpstr>§ XII</vt:lpstr>
      <vt:lpstr>Annexe 1</vt:lpstr>
      <vt:lpstr>Annexe 2</vt:lpstr>
      <vt:lpstr>Quantitatif</vt:lpstr>
      <vt:lpstr>'§ I'!Impression_des_titres</vt:lpstr>
      <vt:lpstr>'§ II'!Impression_des_titres</vt:lpstr>
      <vt:lpstr>'§ III'!Impression_des_titres</vt:lpstr>
      <vt:lpstr>'§ IV'!Impression_des_titres</vt:lpstr>
      <vt:lpstr>'§ IX'!Impression_des_titres</vt:lpstr>
      <vt:lpstr>'§ V'!Impression_des_titres</vt:lpstr>
      <vt:lpstr>'§ VI'!Impression_des_titres</vt:lpstr>
      <vt:lpstr>'§ VII'!Impression_des_titres</vt:lpstr>
      <vt:lpstr>'§ VIII'!Impression_des_titres</vt:lpstr>
      <vt:lpstr>'§ X'!Impression_des_titres</vt:lpstr>
      <vt:lpstr>'§ XI'!Impression_des_titres</vt:lpstr>
      <vt:lpstr>'§ XII'!Impression_des_titres</vt:lpstr>
      <vt:lpstr>'Annexe 1'!Impression_des_titres</vt:lpstr>
      <vt:lpstr>'Annexe 2'!Impression_des_titres</vt:lpstr>
      <vt:lpstr>Quantitatif!Zone_d_impression</vt:lpstr>
    </vt:vector>
  </TitlesOfParts>
  <Company>SOCOTEC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IDRRIM_Certification des systèmes de pesage des usines d'enrobés_Guide d'audit_Version finale</dc:title>
  <dc:subject>Guide d'Audit de la Norme P 98-750</dc:subject>
  <dc:creator>SOCOTEC - Francis ROUSSEL</dc:creator>
  <cp:keywords>NF P 98-750</cp:keywords>
  <cp:lastModifiedBy>Jean Dubois</cp:lastModifiedBy>
  <cp:lastPrinted>2021-02-03T11:41:39Z</cp:lastPrinted>
  <dcterms:created xsi:type="dcterms:W3CDTF">2020-12-10T10:45:19Z</dcterms:created>
  <dcterms:modified xsi:type="dcterms:W3CDTF">2024-04-15T13:00:12Z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0x01010027EC67A3C6DFD24BBF8C221BD5288355</vt:lpwstr>
  </property>
</Properties>
</file>